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513-4290120公営企業に係る「経営比較分析表」の分析等について（通知）\県回答\"/>
    </mc:Choice>
  </mc:AlternateContent>
  <workbookProtection workbookPassword="8649" lockStructure="1"/>
  <bookViews>
    <workbookView xWindow="0" yWindow="0" windowWidth="20490" windowHeight="90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<sst xmlns="http://schemas.openxmlformats.org/spreadsheetml/2006/main" count="221" uniqueCount="111">
  <si>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</si>
  <si>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</si>
  <si>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</si>
  <si>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</si>
  <si>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</si>
  <si>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</si>
  <si>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</si>
  <si>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</si>
  <si>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</si>
  <si>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</si>
  <si>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</si>
  <si>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</si>
  <si>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</si>
  <si>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</si>
  <si>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</si>
  <si>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</si>
  <si>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</si>
  <si>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</si>
  <si>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</si>
  <si>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</si>
  <si>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</si>
  <si>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</si>
  <si>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</si>
  <si>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</si>
  <si>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</si>
  <si>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</si>
  <si>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</si>
  <si>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</si>
  <si>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</si>
  <si>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</si>
  <si>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</si>
  <si>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</si>
  <si>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</si>
  <si>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</si>
  <si>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</si>
  <si>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</si>
  <si>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</si>
  <si>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</si>
  <si>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</si>
  <si>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</si>
  <si>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</si>
  <si>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</si>
  <si>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</si>
  <si>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</si>
  <si>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</si>
  <si>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</si>
  <si>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</si>
  <si>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</si>
  <si>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</si>
  <si>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</si>
  <si>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</si>
  <si>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</si>
  <si>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</si>
  <si>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</si>
  <si>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</si>
  <si>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</si>
  <si>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</si>
  <si>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</si>
  <si>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</si>
  <si>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</si>
  <si>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</si>
  <si>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</si>
  <si>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</si>
  <si>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</si>
  <si>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</si>
  <si>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</si>
  <si>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</si>
  <si>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</si>
  <si>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</si>
  <si>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</si>
  <si>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</si>
  <si>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</si>
  <si>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</si>
  <si>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</si>
  <si>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</si>
  <si>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</si>
  <si>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</si>
  <si>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</si>
  <si>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</si>
  <si>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</si>
  <si>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</si>
  <si>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</si>
  <si>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</si>
  <si>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</si>
  <si>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</si>
  <si>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</si>
  <si>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</si>
  <si>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</si>
  <si>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</si>
  <si>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</si>
  <si>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</si>
  <si>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</si>
  <si>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</si>
  <si>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</si>
  <si>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</si>
  <si>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</si>
  <si>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</si>
  <si>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</si>
  <si>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</si>
  <si>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</si>
  <si>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</si>
  <si>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</si>
  <si>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</si>
  <si>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</si>
  <si>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</si>
  <si>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</si>
  <si>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</si>
  <si>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</si>
  <si>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12月に将来にわたり持続的に下水道事業を運営するため，長期的視点にたち現状や課題を踏まえたうえで，経営基盤の強化推進の基本となる【三原市下水道事業経営戦略】を策定し，市議会へ報告するとともに，平成29年1月よりホームページにより公開しております。
　収益的収支比率向上を図るため，経費節減に取り組んでまいります。
　平成32年度に下水道事業を公営企業会計へ移行することから，経営の健全性，透明性を図るとともに平成31年度に改めて，見直し計画を策定します。
　</t>
    <rPh sb="1" eb="3">
      <t>ヘイセイ</t>
    </rPh>
    <rPh sb="5" eb="6">
      <t>ネン</t>
    </rPh>
    <rPh sb="8" eb="9">
      <t>ツキ</t>
    </rPh>
    <rPh sb="10" eb="12">
      <t>ショウライ</t>
    </rPh>
    <rPh sb="16" eb="18">
      <t>ジゾク</t>
    </rPh>
    <rPh sb="18" eb="19">
      <t>テキ</t>
    </rPh>
    <rPh sb="20" eb="23">
      <t>ゲスイドウ</t>
    </rPh>
    <rPh sb="23" eb="25">
      <t>ジギョウ</t>
    </rPh>
    <rPh sb="26" eb="28">
      <t>ウンエイ</t>
    </rPh>
    <rPh sb="33" eb="36">
      <t>チョウキテキ</t>
    </rPh>
    <rPh sb="36" eb="38">
      <t>シテン</t>
    </rPh>
    <rPh sb="41" eb="43">
      <t>ゲンジョウ</t>
    </rPh>
    <rPh sb="44" eb="46">
      <t>カダイ</t>
    </rPh>
    <rPh sb="47" eb="48">
      <t>フ</t>
    </rPh>
    <rPh sb="55" eb="57">
      <t>ケイエイ</t>
    </rPh>
    <rPh sb="57" eb="59">
      <t>キバン</t>
    </rPh>
    <rPh sb="60" eb="62">
      <t>キョウカ</t>
    </rPh>
    <rPh sb="62" eb="64">
      <t>スイシン</t>
    </rPh>
    <rPh sb="65" eb="67">
      <t>キホン</t>
    </rPh>
    <rPh sb="71" eb="74">
      <t>ミハラシ</t>
    </rPh>
    <rPh sb="74" eb="77">
      <t>ゲスイドウ</t>
    </rPh>
    <rPh sb="77" eb="79">
      <t>ジギョウ</t>
    </rPh>
    <rPh sb="79" eb="81">
      <t>ケイエイ</t>
    </rPh>
    <rPh sb="81" eb="83">
      <t>センリャク</t>
    </rPh>
    <rPh sb="85" eb="87">
      <t>サクテイ</t>
    </rPh>
    <rPh sb="89" eb="90">
      <t>シ</t>
    </rPh>
    <rPh sb="90" eb="92">
      <t>ギカイ</t>
    </rPh>
    <rPh sb="93" eb="95">
      <t>ホウコク</t>
    </rPh>
    <rPh sb="102" eb="104">
      <t>ヘイセイ</t>
    </rPh>
    <rPh sb="106" eb="107">
      <t>ネン</t>
    </rPh>
    <rPh sb="108" eb="109">
      <t>ツキ</t>
    </rPh>
    <rPh sb="120" eb="122">
      <t>コウカイ</t>
    </rPh>
    <rPh sb="131" eb="133">
      <t>シュウエキ</t>
    </rPh>
    <rPh sb="133" eb="134">
      <t>テキ</t>
    </rPh>
    <rPh sb="134" eb="136">
      <t>シュウシ</t>
    </rPh>
    <rPh sb="136" eb="138">
      <t>ヒリツ</t>
    </rPh>
    <rPh sb="138" eb="140">
      <t>コウジョウ</t>
    </rPh>
    <rPh sb="141" eb="142">
      <t>ハカ</t>
    </rPh>
    <rPh sb="146" eb="148">
      <t>ケイヒ</t>
    </rPh>
    <rPh sb="148" eb="150">
      <t>セツゲン</t>
    </rPh>
    <rPh sb="151" eb="152">
      <t>ト</t>
    </rPh>
    <rPh sb="153" eb="154">
      <t>ク</t>
    </rPh>
    <rPh sb="164" eb="166">
      <t>ヘイセイ</t>
    </rPh>
    <rPh sb="168" eb="170">
      <t>ネンド</t>
    </rPh>
    <rPh sb="171" eb="174">
      <t>ゲスイドウ</t>
    </rPh>
    <rPh sb="174" eb="176">
      <t>ジギョウ</t>
    </rPh>
    <rPh sb="177" eb="179">
      <t>コウエイ</t>
    </rPh>
    <rPh sb="179" eb="181">
      <t>キギョウ</t>
    </rPh>
    <rPh sb="181" eb="183">
      <t>カイケイ</t>
    </rPh>
    <rPh sb="184" eb="186">
      <t>イコウ</t>
    </rPh>
    <rPh sb="204" eb="205">
      <t>ハカ</t>
    </rPh>
    <rPh sb="210" eb="212">
      <t>ヘイセイ</t>
    </rPh>
    <rPh sb="214" eb="216">
      <t>ネンド</t>
    </rPh>
    <rPh sb="217" eb="218">
      <t>アラタ</t>
    </rPh>
    <rPh sb="221" eb="223">
      <t>ミナオ</t>
    </rPh>
    <rPh sb="224" eb="226">
      <t>ケイカク</t>
    </rPh>
    <rPh sb="227" eb="229">
      <t>サクテイ</t>
    </rPh>
    <phoneticPr fontId="4"/>
  </si>
  <si>
    <t>　経年劣化により維持管理費が増大していくため，計画的な補修等について，長寿命化及びコスト削減が課題です。また，施設更新の際には施設規模の再検討が必要です。</t>
    <rPh sb="1" eb="3">
      <t>ケイネン</t>
    </rPh>
    <rPh sb="3" eb="5">
      <t>レッカ</t>
    </rPh>
    <rPh sb="8" eb="10">
      <t>イジ</t>
    </rPh>
    <rPh sb="10" eb="13">
      <t>カンリヒ</t>
    </rPh>
    <rPh sb="14" eb="16">
      <t>ゾウダイ</t>
    </rPh>
    <rPh sb="23" eb="26">
      <t>ケイカクテキ</t>
    </rPh>
    <rPh sb="27" eb="29">
      <t>ホシュウ</t>
    </rPh>
    <rPh sb="29" eb="30">
      <t>ナド</t>
    </rPh>
    <rPh sb="35" eb="36">
      <t>チョウ</t>
    </rPh>
    <rPh sb="36" eb="39">
      <t>ジュミョウカ</t>
    </rPh>
    <rPh sb="39" eb="40">
      <t>オヨ</t>
    </rPh>
    <rPh sb="44" eb="46">
      <t>サクゲン</t>
    </rPh>
    <rPh sb="47" eb="49">
      <t>カダイ</t>
    </rPh>
    <rPh sb="55" eb="57">
      <t>シセツ</t>
    </rPh>
    <rPh sb="57" eb="59">
      <t>コウシン</t>
    </rPh>
    <rPh sb="60" eb="61">
      <t>サイ</t>
    </rPh>
    <rPh sb="63" eb="65">
      <t>シセツ</t>
    </rPh>
    <rPh sb="65" eb="67">
      <t>キボ</t>
    </rPh>
    <rPh sb="68" eb="71">
      <t>サイケントウ</t>
    </rPh>
    <rPh sb="72" eb="74">
      <t>ヒツヨウ</t>
    </rPh>
    <phoneticPr fontId="4"/>
  </si>
  <si>
    <t xml:space="preserve">●収益的収支比率及び経費回収率が低下傾向であるがH27年度は経費節減により若干回復している。
●汚水処理原価が上昇傾向でH26年度から類似団体平均を上回っている。
【要因】
　経年劣化により維持修繕費の増加によるものです。
【今後】
　効率的・効果的な維持修繕計画を検討し経費節減に努めます。
●企業債残高対事業規模比率は類似団体に比べ低い値であるが増加傾向にある。
【要因】
　人口減少による営業収益の低下によるものと思われます。
【今後】
　経費節減により経営の安定化に努めます。
●水洗化率は高いが施設利用率が類似団体平均に比べ低い値を示している。
【要因】
　人口減少により計画規模までに達していないと考えられます。
【今後】
　最大稼働率・負荷率を判断し適正施設規模の把握が必要です。
</t>
    <rPh sb="4" eb="6">
      <t>シュウシ</t>
    </rPh>
    <rPh sb="8" eb="9">
      <t>オヨ</t>
    </rPh>
    <rPh sb="10" eb="12">
      <t>ケイヒ</t>
    </rPh>
    <rPh sb="16" eb="18">
      <t>テイカ</t>
    </rPh>
    <rPh sb="18" eb="20">
      <t>ケイコウ</t>
    </rPh>
    <rPh sb="27" eb="29">
      <t>ネンド</t>
    </rPh>
    <rPh sb="30" eb="32">
      <t>ケイヒ</t>
    </rPh>
    <rPh sb="32" eb="34">
      <t>セツゲン</t>
    </rPh>
    <rPh sb="37" eb="39">
      <t>ジャッカン</t>
    </rPh>
    <rPh sb="39" eb="41">
      <t>カイフク</t>
    </rPh>
    <rPh sb="48" eb="50">
      <t>オスイ</t>
    </rPh>
    <rPh sb="50" eb="52">
      <t>ショリ</t>
    </rPh>
    <rPh sb="52" eb="54">
      <t>ゲンカ</t>
    </rPh>
    <rPh sb="55" eb="57">
      <t>ジョウショウ</t>
    </rPh>
    <rPh sb="57" eb="59">
      <t>ケイコウ</t>
    </rPh>
    <rPh sb="83" eb="85">
      <t>ヨウイン</t>
    </rPh>
    <rPh sb="113" eb="115">
      <t>コンゴ</t>
    </rPh>
    <rPh sb="118" eb="121">
      <t>コウリツテキ</t>
    </rPh>
    <rPh sb="122" eb="125">
      <t>コウカテキ</t>
    </rPh>
    <rPh sb="126" eb="128">
      <t>イジ</t>
    </rPh>
    <rPh sb="128" eb="130">
      <t>シュウゼン</t>
    </rPh>
    <rPh sb="130" eb="132">
      <t>ケイカク</t>
    </rPh>
    <rPh sb="133" eb="135">
      <t>ケントウ</t>
    </rPh>
    <rPh sb="141" eb="142">
      <t>ツト</t>
    </rPh>
    <rPh sb="148" eb="150">
      <t>キギョウ</t>
    </rPh>
    <rPh sb="150" eb="151">
      <t>サイ</t>
    </rPh>
    <rPh sb="151" eb="153">
      <t>ザンダカ</t>
    </rPh>
    <rPh sb="153" eb="154">
      <t>タイ</t>
    </rPh>
    <rPh sb="154" eb="156">
      <t>ジギョウ</t>
    </rPh>
    <rPh sb="156" eb="158">
      <t>キボ</t>
    </rPh>
    <rPh sb="158" eb="160">
      <t>ヒリツ</t>
    </rPh>
    <rPh sb="161" eb="163">
      <t>ルイジ</t>
    </rPh>
    <rPh sb="163" eb="165">
      <t>ダンタイ</t>
    </rPh>
    <rPh sb="166" eb="167">
      <t>クラ</t>
    </rPh>
    <rPh sb="168" eb="169">
      <t>ヒク</t>
    </rPh>
    <rPh sb="170" eb="171">
      <t>アタイ</t>
    </rPh>
    <rPh sb="175" eb="177">
      <t>ゾウカ</t>
    </rPh>
    <rPh sb="177" eb="179">
      <t>ケイコウ</t>
    </rPh>
    <rPh sb="185" eb="187">
      <t>ヨウイン</t>
    </rPh>
    <rPh sb="190" eb="192">
      <t>ジンコウ</t>
    </rPh>
    <rPh sb="192" eb="194">
      <t>ゲンショウ</t>
    </rPh>
    <rPh sb="197" eb="199">
      <t>エイギョウ</t>
    </rPh>
    <rPh sb="199" eb="201">
      <t>シュウエキ</t>
    </rPh>
    <rPh sb="202" eb="204">
      <t>テイカ</t>
    </rPh>
    <rPh sb="210" eb="211">
      <t>オモ</t>
    </rPh>
    <rPh sb="218" eb="220">
      <t>コンゴ</t>
    </rPh>
    <rPh sb="223" eb="225">
      <t>ケイヒ</t>
    </rPh>
    <rPh sb="225" eb="227">
      <t>セツゲン</t>
    </rPh>
    <rPh sb="230" eb="232">
      <t>ケイエイ</t>
    </rPh>
    <rPh sb="233" eb="236">
      <t>アンテイカ</t>
    </rPh>
    <rPh sb="237" eb="238">
      <t>ツト</t>
    </rPh>
    <rPh sb="244" eb="247">
      <t>スイセンカ</t>
    </rPh>
    <rPh sb="247" eb="248">
      <t>リツ</t>
    </rPh>
    <rPh sb="249" eb="250">
      <t>タカ</t>
    </rPh>
    <rPh sb="279" eb="281">
      <t>ヨウイン</t>
    </rPh>
    <rPh sb="284" eb="286">
      <t>ジンコウ</t>
    </rPh>
    <rPh sb="286" eb="288">
      <t>ゲンショウ</t>
    </rPh>
    <rPh sb="291" eb="293">
      <t>ケイカク</t>
    </rPh>
    <rPh sb="293" eb="295">
      <t>キボ</t>
    </rPh>
    <rPh sb="298" eb="299">
      <t>タッ</t>
    </rPh>
    <rPh sb="305" eb="306">
      <t>カンガ</t>
    </rPh>
    <rPh sb="314" eb="31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</si>
</sst>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1800424"/>
        <c:axId val="34179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341800424"/>
        <c:axId val="341799640"/>
      </c:lineChart>
      <c:dateAx>
        <c:axId val="341800424"/>
        <c:scaling>
          <c:orientation val="minMax"/>
        </c:scaling>
        <c:delete val="1"/>
        <c:axPos val="b"/>
        <c:numFmt formatCode="ge" sourceLinked="1"/>
        <c:majorTickMark val="none"/>
        <c:minorTickMark val="none"/>
        <c:tickLblPos val="none"/>
        <c:crossAx val="341799640"/>
        <c:crosses val="autoZero"/>
        <c:auto val="1"/>
        <c:lblOffset val="100"/>
        <c:baseTimeUnit val="years"/>
      </c:dateAx>
      <c:valAx>
        <c:axId val="34179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0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44.78</c:v>
                </c:pt>
                <c:pt idx="1">
                  <c:v>40.9</c:v>
                </c:pt>
                <c:pt idx="2">
                  <c:v>41</c:v>
                </c:pt>
                <c:pt idx="3">
                  <c:v>42.84</c:v>
                </c:pt>
                <c:pt idx="4">
                  <c:v>42.84</c:v>
                </c:pt>
              </c:numCache>
            </c:numRef>
          </c:val>
        </c:ser>
        <c:dLbls>
          <c:showLegendKey val="0"/>
          <c:showVal val="0"/>
          <c:showCatName val="0"/>
          <c:showSerName val="0"/>
          <c:showPercent val="0"/>
          <c:showBubbleSize val="0"/>
        </c:dLbls>
        <c:gapWidth val="150"/>
        <c:axId val="496786056"/>
        <c:axId val="49678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496786056"/>
        <c:axId val="496786448"/>
      </c:lineChart>
      <c:dateAx>
        <c:axId val="496786056"/>
        <c:scaling>
          <c:orientation val="minMax"/>
        </c:scaling>
        <c:delete val="1"/>
        <c:axPos val="b"/>
        <c:numFmt formatCode="ge" sourceLinked="1"/>
        <c:majorTickMark val="none"/>
        <c:minorTickMark val="none"/>
        <c:tickLblPos val="none"/>
        <c:crossAx val="496786448"/>
        <c:crosses val="autoZero"/>
        <c:auto val="1"/>
        <c:lblOffset val="100"/>
        <c:baseTimeUnit val="years"/>
      </c:dateAx>
      <c:valAx>
        <c:axId val="49678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8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85.9</c:v>
                </c:pt>
                <c:pt idx="1">
                  <c:v>88.57</c:v>
                </c:pt>
                <c:pt idx="2">
                  <c:v>90.57</c:v>
                </c:pt>
                <c:pt idx="3">
                  <c:v>91.56</c:v>
                </c:pt>
                <c:pt idx="4">
                  <c:v>92.4</c:v>
                </c:pt>
              </c:numCache>
            </c:numRef>
          </c:val>
        </c:ser>
        <c:dLbls>
          <c:showLegendKey val="0"/>
          <c:showVal val="0"/>
          <c:showCatName val="0"/>
          <c:showSerName val="0"/>
          <c:showPercent val="0"/>
          <c:showBubbleSize val="0"/>
        </c:dLbls>
        <c:gapWidth val="150"/>
        <c:axId val="496808280"/>
        <c:axId val="4968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496808280"/>
        <c:axId val="496808672"/>
      </c:lineChart>
      <c:dateAx>
        <c:axId val="496808280"/>
        <c:scaling>
          <c:orientation val="minMax"/>
        </c:scaling>
        <c:delete val="1"/>
        <c:axPos val="b"/>
        <c:numFmt formatCode="ge" sourceLinked="1"/>
        <c:majorTickMark val="none"/>
        <c:minorTickMark val="none"/>
        <c:tickLblPos val="none"/>
        <c:crossAx val="496808672"/>
        <c:crosses val="autoZero"/>
        <c:auto val="1"/>
        <c:lblOffset val="100"/>
        <c:baseTimeUnit val="years"/>
      </c:dateAx>
      <c:valAx>
        <c:axId val="4968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80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88.46</c:v>
                </c:pt>
                <c:pt idx="1">
                  <c:v>84.75</c:v>
                </c:pt>
                <c:pt idx="2">
                  <c:v>77.91</c:v>
                </c:pt>
                <c:pt idx="3">
                  <c:v>74.5</c:v>
                </c:pt>
                <c:pt idx="4">
                  <c:v>76.5</c:v>
                </c:pt>
              </c:numCache>
            </c:numRef>
          </c:val>
        </c:ser>
        <c:dLbls>
          <c:showLegendKey val="0"/>
          <c:showVal val="0"/>
          <c:showCatName val="0"/>
          <c:showSerName val="0"/>
          <c:showPercent val="0"/>
          <c:showBubbleSize val="0"/>
        </c:dLbls>
        <c:gapWidth val="150"/>
        <c:axId val="341798072"/>
        <c:axId val="49516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798072"/>
        <c:axId val="495165976"/>
      </c:lineChart>
      <c:dateAx>
        <c:axId val="341798072"/>
        <c:scaling>
          <c:orientation val="minMax"/>
        </c:scaling>
        <c:delete val="1"/>
        <c:axPos val="b"/>
        <c:numFmt formatCode="ge" sourceLinked="1"/>
        <c:majorTickMark val="none"/>
        <c:minorTickMark val="none"/>
        <c:tickLblPos val="none"/>
        <c:crossAx val="495165976"/>
        <c:crosses val="autoZero"/>
        <c:auto val="1"/>
        <c:lblOffset val="100"/>
        <c:baseTimeUnit val="years"/>
      </c:dateAx>
      <c:valAx>
        <c:axId val="49516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9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08208"/>
        <c:axId val="4949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08208"/>
        <c:axId val="494969888"/>
      </c:lineChart>
      <c:dateAx>
        <c:axId val="99808208"/>
        <c:scaling>
          <c:orientation val="minMax"/>
        </c:scaling>
        <c:delete val="1"/>
        <c:axPos val="b"/>
        <c:numFmt formatCode="ge" sourceLinked="1"/>
        <c:majorTickMark val="none"/>
        <c:minorTickMark val="none"/>
        <c:tickLblPos val="none"/>
        <c:crossAx val="494969888"/>
        <c:crosses val="autoZero"/>
        <c:auto val="1"/>
        <c:lblOffset val="100"/>
        <c:baseTimeUnit val="years"/>
      </c:dateAx>
      <c:valAx>
        <c:axId val="4949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971064"/>
        <c:axId val="4949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971064"/>
        <c:axId val="494971456"/>
      </c:lineChart>
      <c:dateAx>
        <c:axId val="494971064"/>
        <c:scaling>
          <c:orientation val="minMax"/>
        </c:scaling>
        <c:delete val="1"/>
        <c:axPos val="b"/>
        <c:numFmt formatCode="ge" sourceLinked="1"/>
        <c:majorTickMark val="none"/>
        <c:minorTickMark val="none"/>
        <c:tickLblPos val="none"/>
        <c:crossAx val="494971456"/>
        <c:crosses val="autoZero"/>
        <c:auto val="1"/>
        <c:lblOffset val="100"/>
        <c:baseTimeUnit val="years"/>
      </c:dateAx>
      <c:valAx>
        <c:axId val="4949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97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972632"/>
        <c:axId val="4949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972632"/>
        <c:axId val="494973024"/>
      </c:lineChart>
      <c:dateAx>
        <c:axId val="494972632"/>
        <c:scaling>
          <c:orientation val="minMax"/>
        </c:scaling>
        <c:delete val="1"/>
        <c:axPos val="b"/>
        <c:numFmt formatCode="ge" sourceLinked="1"/>
        <c:majorTickMark val="none"/>
        <c:minorTickMark val="none"/>
        <c:tickLblPos val="none"/>
        <c:crossAx val="494973024"/>
        <c:crosses val="autoZero"/>
        <c:auto val="1"/>
        <c:lblOffset val="100"/>
        <c:baseTimeUnit val="years"/>
      </c:dateAx>
      <c:valAx>
        <c:axId val="4949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97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615544"/>
        <c:axId val="4946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615544"/>
        <c:axId val="494615936"/>
      </c:lineChart>
      <c:dateAx>
        <c:axId val="494615544"/>
        <c:scaling>
          <c:orientation val="minMax"/>
        </c:scaling>
        <c:delete val="1"/>
        <c:axPos val="b"/>
        <c:numFmt formatCode="ge" sourceLinked="1"/>
        <c:majorTickMark val="none"/>
        <c:minorTickMark val="none"/>
        <c:tickLblPos val="none"/>
        <c:crossAx val="494615936"/>
        <c:crosses val="autoZero"/>
        <c:auto val="1"/>
        <c:lblOffset val="100"/>
        <c:baseTimeUnit val="years"/>
      </c:dateAx>
      <c:valAx>
        <c:axId val="4946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61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326.60000000000002</c:v>
                </c:pt>
                <c:pt idx="1">
                  <c:v>377.02</c:v>
                </c:pt>
                <c:pt idx="2">
                  <c:v>455.59</c:v>
                </c:pt>
                <c:pt idx="3">
                  <c:v>535.49</c:v>
                </c:pt>
                <c:pt idx="4">
                  <c:v>579.03</c:v>
                </c:pt>
              </c:numCache>
            </c:numRef>
          </c:val>
        </c:ser>
        <c:dLbls>
          <c:showLegendKey val="0"/>
          <c:showVal val="0"/>
          <c:showCatName val="0"/>
          <c:showSerName val="0"/>
          <c:showPercent val="0"/>
          <c:showBubbleSize val="0"/>
        </c:dLbls>
        <c:gapWidth val="150"/>
        <c:axId val="494617112"/>
        <c:axId val="4946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494617112"/>
        <c:axId val="494617504"/>
      </c:lineChart>
      <c:dateAx>
        <c:axId val="494617112"/>
        <c:scaling>
          <c:orientation val="minMax"/>
        </c:scaling>
        <c:delete val="1"/>
        <c:axPos val="b"/>
        <c:numFmt formatCode="ge" sourceLinked="1"/>
        <c:majorTickMark val="none"/>
        <c:minorTickMark val="none"/>
        <c:tickLblPos val="none"/>
        <c:crossAx val="494617504"/>
        <c:crosses val="autoZero"/>
        <c:auto val="1"/>
        <c:lblOffset val="100"/>
        <c:baseTimeUnit val="years"/>
      </c:dateAx>
      <c:valAx>
        <c:axId val="4946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61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73.33</c:v>
                </c:pt>
                <c:pt idx="1">
                  <c:v>72.319999999999993</c:v>
                </c:pt>
                <c:pt idx="2">
                  <c:v>59.63</c:v>
                </c:pt>
                <c:pt idx="3">
                  <c:v>49.85</c:v>
                </c:pt>
                <c:pt idx="4">
                  <c:v>53.02</c:v>
                </c:pt>
              </c:numCache>
            </c:numRef>
          </c:val>
        </c:ser>
        <c:dLbls>
          <c:showLegendKey val="0"/>
          <c:showVal val="0"/>
          <c:showCatName val="0"/>
          <c:showSerName val="0"/>
          <c:showPercent val="0"/>
          <c:showBubbleSize val="0"/>
        </c:dLbls>
        <c:gapWidth val="150"/>
        <c:axId val="494618680"/>
        <c:axId val="49678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494618680"/>
        <c:axId val="496783312"/>
      </c:lineChart>
      <c:dateAx>
        <c:axId val="494618680"/>
        <c:scaling>
          <c:orientation val="minMax"/>
        </c:scaling>
        <c:delete val="1"/>
        <c:axPos val="b"/>
        <c:numFmt formatCode="ge" sourceLinked="1"/>
        <c:majorTickMark val="none"/>
        <c:minorTickMark val="none"/>
        <c:tickLblPos val="none"/>
        <c:crossAx val="496783312"/>
        <c:crosses val="autoZero"/>
        <c:auto val="1"/>
        <c:lblOffset val="100"/>
        <c:baseTimeUnit val="years"/>
      </c:dateAx>
      <c:valAx>
        <c:axId val="49678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61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212.19</c:v>
                </c:pt>
                <c:pt idx="1">
                  <c:v>229.7</c:v>
                </c:pt>
                <c:pt idx="2">
                  <c:v>280.69</c:v>
                </c:pt>
                <c:pt idx="3">
                  <c:v>334.24</c:v>
                </c:pt>
                <c:pt idx="4">
                  <c:v>388.95</c:v>
                </c:pt>
              </c:numCache>
            </c:numRef>
          </c:val>
        </c:ser>
        <c:dLbls>
          <c:showLegendKey val="0"/>
          <c:showVal val="0"/>
          <c:showCatName val="0"/>
          <c:showSerName val="0"/>
          <c:showPercent val="0"/>
          <c:showBubbleSize val="0"/>
        </c:dLbls>
        <c:gapWidth val="150"/>
        <c:axId val="496784488"/>
        <c:axId val="49678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496784488"/>
        <c:axId val="496784880"/>
      </c:lineChart>
      <c:dateAx>
        <c:axId val="496784488"/>
        <c:scaling>
          <c:orientation val="minMax"/>
        </c:scaling>
        <c:delete val="1"/>
        <c:axPos val="b"/>
        <c:numFmt formatCode="ge" sourceLinked="1"/>
        <c:majorTickMark val="none"/>
        <c:minorTickMark val="none"/>
        <c:tickLblPos val="none"/>
        <c:crossAx val="496784880"/>
        <c:crosses val="autoZero"/>
        <c:auto val="1"/>
        <c:lblOffset val="100"/>
        <c:baseTimeUnit val="years"/>
      </c:dateAx>
      <c:valAx>
        <c:axId val="49678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8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0"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広島県　三原市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97872</v>
      </c>
      <c r="AM8" s="47"/>
      <c r="AN8" s="47"/>
      <c r="AO8" s="47"/>
      <c r="AP8" s="47"/>
      <c r="AQ8" s="47"/>
      <c r="AR8" s="47"/>
      <c r="AS8" s="47"/>
      <c r="AT8" s="43">
        <f>データ!S6</f>
        <v>471.55</v>
      </c>
      <c r="AU8" s="43"/>
      <c r="AV8" s="43"/>
      <c r="AW8" s="43"/>
      <c r="AX8" s="43"/>
      <c r="AY8" s="43"/>
      <c r="AZ8" s="43"/>
      <c r="BA8" s="43"/>
      <c r="BB8" s="43">
        <f>データ!T6</f>
        <v>207.55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1.27</v>
      </c>
      <c r="Q10" s="43"/>
      <c r="R10" s="43"/>
      <c r="S10" s="43"/>
      <c r="T10" s="43"/>
      <c r="U10" s="43"/>
      <c r="V10" s="43"/>
      <c r="W10" s="43">
        <f>データ!P6</f>
        <v>90</v>
      </c>
      <c r="X10" s="43"/>
      <c r="Y10" s="43"/>
      <c r="Z10" s="43"/>
      <c r="AA10" s="43"/>
      <c r="AB10" s="43"/>
      <c r="AC10" s="43"/>
      <c r="AD10" s="47">
        <f>データ!Q6</f>
        <v>4212</v>
      </c>
      <c r="AE10" s="47"/>
      <c r="AF10" s="47"/>
      <c r="AG10" s="47"/>
      <c r="AH10" s="47"/>
      <c r="AI10" s="47"/>
      <c r="AJ10" s="47"/>
      <c r="AK10" s="2"/>
      <c r="AL10" s="47">
        <f>データ!U6</f>
        <v>1237</v>
      </c>
      <c r="AM10" s="47"/>
      <c r="AN10" s="47"/>
      <c r="AO10" s="47"/>
      <c r="AP10" s="47"/>
      <c r="AQ10" s="47"/>
      <c r="AR10" s="47"/>
      <c r="AS10" s="47"/>
      <c r="AT10" s="43">
        <f>データ!V6</f>
        <v>0.73</v>
      </c>
      <c r="AU10" s="43"/>
      <c r="AV10" s="43"/>
      <c r="AW10" s="43"/>
      <c r="AX10" s="43"/>
      <c r="AY10" s="43"/>
      <c r="AZ10" s="43"/>
      <c r="BA10" s="43"/>
      <c r="BB10" s="43">
        <f>データ!W6</f>
        <v>1694.52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342041</v>
      </c>
      <c r="D6" s="31">
        <f t="shared" si="3"/>
        <v>47</v>
      </c>
      <c r="E6" s="31">
        <f t="shared" si="3"/>
        <v>17</v>
      </c>
      <c r="F6" s="31">
        <f t="shared" si="3"/>
        <v>5</v>
      </c>
      <c r="G6" s="31">
        <f t="shared" si="3"/>
        <v>0</v>
      </c>
      <c r="H6" s="31" t="str">
        <f t="shared" si="3"/>
        <v>広島県　三原市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1.27</v>
      </c>
      <c r="P6" s="32">
        <f t="shared" si="3"/>
        <v>90</v>
      </c>
      <c r="Q6" s="32">
        <f t="shared" si="3"/>
        <v>4212</v>
      </c>
      <c r="R6" s="32">
        <f t="shared" si="3"/>
        <v>97872</v>
      </c>
      <c r="S6" s="32">
        <f t="shared" si="3"/>
        <v>471.55</v>
      </c>
      <c r="T6" s="32">
        <f t="shared" si="3"/>
        <v>207.55</v>
      </c>
      <c r="U6" s="32">
        <f t="shared" si="3"/>
        <v>1237</v>
      </c>
      <c r="V6" s="32">
        <f t="shared" si="3"/>
        <v>0.73</v>
      </c>
      <c r="W6" s="32">
        <f t="shared" si="3"/>
        <v>1694.52</v>
      </c>
      <c r="X6" s="33">
        <f>IF(X7="",NA(),X7)</f>
        <v>88.46</v>
      </c>
      <c r="Y6" s="33">
        <f t="shared" ref="Y6:AG6" si="4">IF(Y7="",NA(),Y7)</f>
        <v>84.75</v>
      </c>
      <c r="Z6" s="33">
        <f t="shared" si="4"/>
        <v>77.91</v>
      </c>
      <c r="AA6" s="33">
        <f t="shared" si="4"/>
        <v>74.5</v>
      </c>
      <c r="AB6" s="33">
        <f t="shared" si="4"/>
        <v>76.5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326.60000000000002</v>
      </c>
      <c r="BF6" s="33">
        <f t="shared" ref="BF6:BN6" si="7">IF(BF7="",NA(),BF7)</f>
        <v>377.02</v>
      </c>
      <c r="BG6" s="33">
        <f t="shared" si="7"/>
        <v>455.59</v>
      </c>
      <c r="BH6" s="33">
        <f t="shared" si="7"/>
        <v>535.49</v>
      </c>
      <c r="BI6" s="33">
        <f t="shared" si="7"/>
        <v>579.03</v>
      </c>
      <c r="BJ6" s="33">
        <f t="shared" si="7"/>
        <v>1239.2</v>
      </c>
      <c r="BK6" s="33">
        <f t="shared" si="7"/>
        <v>1197.82</v>
      </c>
      <c r="BL6" s="33">
        <f t="shared" si="7"/>
        <v>1126.77</v>
      </c>
      <c r="BM6" s="33">
        <f t="shared" si="7"/>
        <v>1044.8</v>
      </c>
      <c r="BN6" s="33">
        <f t="shared" si="7"/>
        <v>721.43</v>
      </c>
      <c r="BO6" s="32" t="str">
        <f>IF(BO7="","",IF(BO7="-","【-】","【"&amp;SUBSTITUTE(TEXT(BO7,"#,##0.00"),"-","△")&amp;"】"))</f>
        <v>【1,015.77】</v>
      </c>
      <c r="BP6" s="33">
        <f>IF(BP7="",NA(),BP7)</f>
        <v>73.33</v>
      </c>
      <c r="BQ6" s="33">
        <f t="shared" ref="BQ6:BY6" si="8">IF(BQ7="",NA(),BQ7)</f>
        <v>72.319999999999993</v>
      </c>
      <c r="BR6" s="33">
        <f t="shared" si="8"/>
        <v>59.63</v>
      </c>
      <c r="BS6" s="33">
        <f t="shared" si="8"/>
        <v>49.85</v>
      </c>
      <c r="BT6" s="33">
        <f t="shared" si="8"/>
        <v>53.02</v>
      </c>
      <c r="BU6" s="33">
        <f t="shared" si="8"/>
        <v>51.56</v>
      </c>
      <c r="BV6" s="33">
        <f t="shared" si="8"/>
        <v>51.03</v>
      </c>
      <c r="BW6" s="33">
        <f t="shared" si="8"/>
        <v>50.9</v>
      </c>
      <c r="BX6" s="33">
        <f t="shared" si="8"/>
        <v>50.82</v>
      </c>
      <c r="BY6" s="33">
        <f t="shared" si="8"/>
        <v>59.3</v>
      </c>
      <c r="BZ6" s="32" t="str">
        <f>IF(BZ7="","",IF(BZ7="-","【-】","【"&amp;SUBSTITUTE(TEXT(BZ7,"#,##0.00"),"-","△")&amp;"】"))</f>
        <v>【52.78】</v>
      </c>
      <c r="CA6" s="33">
        <f>IF(CA7="",NA(),CA7)</f>
        <v>212.19</v>
      </c>
      <c r="CB6" s="33">
        <f t="shared" ref="CB6:CJ6" si="9">IF(CB7="",NA(),CB7)</f>
        <v>229.7</v>
      </c>
      <c r="CC6" s="33">
        <f t="shared" si="9"/>
        <v>280.69</v>
      </c>
      <c r="CD6" s="33">
        <f t="shared" si="9"/>
        <v>334.24</v>
      </c>
      <c r="CE6" s="33">
        <f t="shared" si="9"/>
        <v>388.95</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44.78</v>
      </c>
      <c r="CM6" s="33">
        <f t="shared" ref="CM6:CU6" si="10">IF(CM7="",NA(),CM7)</f>
        <v>40.9</v>
      </c>
      <c r="CN6" s="33">
        <f t="shared" si="10"/>
        <v>41</v>
      </c>
      <c r="CO6" s="33">
        <f t="shared" si="10"/>
        <v>42.84</v>
      </c>
      <c r="CP6" s="33">
        <f t="shared" si="10"/>
        <v>42.84</v>
      </c>
      <c r="CQ6" s="33">
        <f t="shared" si="10"/>
        <v>55.2</v>
      </c>
      <c r="CR6" s="33">
        <f t="shared" si="10"/>
        <v>54.74</v>
      </c>
      <c r="CS6" s="33">
        <f t="shared" si="10"/>
        <v>53.78</v>
      </c>
      <c r="CT6" s="33">
        <f t="shared" si="10"/>
        <v>53.24</v>
      </c>
      <c r="CU6" s="33">
        <f t="shared" si="10"/>
        <v>57.3</v>
      </c>
      <c r="CV6" s="32" t="str">
        <f>IF(CV7="","",IF(CV7="-","【-】","【"&amp;SUBSTITUTE(TEXT(CV7,"#,##0.00"),"-","△")&amp;"】"))</f>
        <v>【52.74】</v>
      </c>
      <c r="CW6" s="33">
        <f>IF(CW7="",NA(),CW7)</f>
        <v>85.9</v>
      </c>
      <c r="CX6" s="33">
        <f t="shared" ref="CX6:DF6" si="11">IF(CX7="",NA(),CX7)</f>
        <v>88.57</v>
      </c>
      <c r="CY6" s="33">
        <f t="shared" si="11"/>
        <v>90.57</v>
      </c>
      <c r="CZ6" s="33">
        <f t="shared" si="11"/>
        <v>91.56</v>
      </c>
      <c r="DA6" s="33">
        <f t="shared" si="11"/>
        <v>92.4</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x14ac:dyDescent="0.15">
      <c r="A7" s="26"/>
      <c r="B7" s="35">
        <v>2015</v>
      </c>
      <c r="C7" s="35">
        <v>342041</v>
      </c>
      <c r="D7" s="35">
        <v>47</v>
      </c>
      <c r="E7" s="35">
        <v>17</v>
      </c>
      <c r="F7" s="35">
        <v>5</v>
      </c>
      <c r="G7" s="35">
        <v>0</v>
      </c>
      <c r="H7" s="35" t="s">
        <v>96</v>
      </c>
      <c r="I7" s="35" t="s">
        <v>97</v>
      </c>
      <c r="J7" s="35" t="s">
        <v>98</v>
      </c>
      <c r="K7" s="35" t="s">
        <v>99</v>
      </c>
      <c r="L7" s="35" t="s">
        <v>100</v>
      </c>
      <c r="M7" s="36" t="s">
        <v>101</v>
      </c>
      <c r="N7" s="36" t="s">
        <v>102</v>
      </c>
      <c r="O7" s="36">
        <v>1.27</v>
      </c>
      <c r="P7" s="36">
        <v>90</v>
      </c>
      <c r="Q7" s="36">
        <v>4212</v>
      </c>
      <c r="R7" s="36">
        <v>97872</v>
      </c>
      <c r="S7" s="36">
        <v>471.55</v>
      </c>
      <c r="T7" s="36">
        <v>207.55</v>
      </c>
      <c r="U7" s="36">
        <v>1237</v>
      </c>
      <c r="V7" s="36">
        <v>0.73</v>
      </c>
      <c r="W7" s="36">
        <v>1694.52</v>
      </c>
      <c r="X7" s="36">
        <v>88.46</v>
      </c>
      <c r="Y7" s="36">
        <v>84.75</v>
      </c>
      <c r="Z7" s="36">
        <v>77.91</v>
      </c>
      <c r="AA7" s="36">
        <v>74.5</v>
      </c>
      <c r="AB7" s="36">
        <v>76.5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326.60000000000002</v>
      </c>
      <c r="BF7" s="36">
        <v>377.02</v>
      </c>
      <c r="BG7" s="36">
        <v>455.59</v>
      </c>
      <c r="BH7" s="36">
        <v>535.49</v>
      </c>
      <c r="BI7" s="36">
        <v>579.03</v>
      </c>
      <c r="BJ7" s="36">
        <v>1239.2</v>
      </c>
      <c r="BK7" s="36">
        <v>1197.82</v>
      </c>
      <c r="BL7" s="36">
        <v>1126.77</v>
      </c>
      <c r="BM7" s="36">
        <v>1044.8</v>
      </c>
      <c r="BN7" s="36">
        <v>721.43</v>
      </c>
      <c r="BO7" s="36">
        <v>1015.77</v>
      </c>
      <c r="BP7" s="36">
        <v>73.33</v>
      </c>
      <c r="BQ7" s="36">
        <v>72.319999999999993</v>
      </c>
      <c r="BR7" s="36">
        <v>59.63</v>
      </c>
      <c r="BS7" s="36">
        <v>49.85</v>
      </c>
      <c r="BT7" s="36">
        <v>53.02</v>
      </c>
      <c r="BU7" s="36">
        <v>51.56</v>
      </c>
      <c r="BV7" s="36">
        <v>51.03</v>
      </c>
      <c r="BW7" s="36">
        <v>50.9</v>
      </c>
      <c r="BX7" s="36">
        <v>50.82</v>
      </c>
      <c r="BY7" s="36">
        <v>59.3</v>
      </c>
      <c r="BZ7" s="36">
        <v>52.78</v>
      </c>
      <c r="CA7" s="36">
        <v>212.19</v>
      </c>
      <c r="CB7" s="36">
        <v>229.7</v>
      </c>
      <c r="CC7" s="36">
        <v>280.69</v>
      </c>
      <c r="CD7" s="36">
        <v>334.24</v>
      </c>
      <c r="CE7" s="36">
        <v>388.95</v>
      </c>
      <c r="CF7" s="36">
        <v>283.26</v>
      </c>
      <c r="CG7" s="36">
        <v>289.60000000000002</v>
      </c>
      <c r="CH7" s="36">
        <v>293.27</v>
      </c>
      <c r="CI7" s="36">
        <v>300.52</v>
      </c>
      <c r="CJ7" s="36">
        <v>248.14</v>
      </c>
      <c r="CK7" s="36">
        <v>289.81</v>
      </c>
      <c r="CL7" s="36">
        <v>44.78</v>
      </c>
      <c r="CM7" s="36">
        <v>40.9</v>
      </c>
      <c r="CN7" s="36">
        <v>41</v>
      </c>
      <c r="CO7" s="36">
        <v>42.84</v>
      </c>
      <c r="CP7" s="36">
        <v>42.84</v>
      </c>
      <c r="CQ7" s="36">
        <v>55.2</v>
      </c>
      <c r="CR7" s="36">
        <v>54.74</v>
      </c>
      <c r="CS7" s="36">
        <v>53.78</v>
      </c>
      <c r="CT7" s="36">
        <v>53.24</v>
      </c>
      <c r="CU7" s="36">
        <v>57.3</v>
      </c>
      <c r="CV7" s="36">
        <v>52.74</v>
      </c>
      <c r="CW7" s="36">
        <v>85.9</v>
      </c>
      <c r="CX7" s="36">
        <v>88.57</v>
      </c>
      <c r="CY7" s="36">
        <v>90.57</v>
      </c>
      <c r="CZ7" s="36">
        <v>91.56</v>
      </c>
      <c r="DA7" s="36">
        <v>92.4</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0.11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 真琴</cp:lastModifiedBy>
  <cp:lastPrinted>2017-02-17T00:55:18Z</cp:lastPrinted>
  <dcterms:created xsi:type="dcterms:W3CDTF">2017-02-08T03:14:13Z</dcterms:created>
  <dcterms:modified xsi:type="dcterms:W3CDTF">2017-02-17T03:55:02Z</dcterms:modified>
  <cp:category/>
</cp:coreProperties>
</file>