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50.31\全庁\060010-zaiseika\000000MASTER\（か）各種調査物\27\照会\0019-4270406平成25年度財政状況資料集の作成及び提出について\"/>
    </mc:Choice>
  </mc:AlternateContent>
  <workbookProtection workbookPassword="CC05" lockStructure="1"/>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iterate="1" iterateCount="1" iterateDelta="0"/>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CO37" i="9"/>
  <c r="AM37" i="9"/>
  <c r="CO36" i="9"/>
  <c r="BW36" i="9"/>
  <c r="BW37" i="9" s="1"/>
  <c r="BW38" i="9" s="1"/>
  <c r="BW39" i="9" s="1"/>
  <c r="BW40" i="9" s="1"/>
  <c r="BW41" i="9" s="1"/>
  <c r="AM36" i="9"/>
  <c r="CO35" i="9"/>
  <c r="BW35" i="9"/>
  <c r="AM35" i="9"/>
  <c r="CO34" i="9"/>
  <c r="BW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U34" i="9"/>
  <c r="U35" i="9" s="1"/>
  <c r="U36" i="9" s="1"/>
  <c r="U37" i="9" s="1"/>
  <c r="U38" i="9" s="1"/>
</calcChain>
</file>

<file path=xl/sharedStrings.xml><?xml version="1.0" encoding="utf-8"?>
<sst xmlns="http://schemas.openxmlformats.org/spreadsheetml/2006/main" count="993" uniqueCount="557">
  <si>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</si>
  <si>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</si>
  <si>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</si>
  <si>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</si>
  <si>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</si>
  <si>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</si>
  <si>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</si>
  <si>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</si>
  <si>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</si>
  <si>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</si>
  <si>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</si>
  <si>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</si>
  <si>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</si>
  <si>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</si>
  <si>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</si>
  <si>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</si>
  <si>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</si>
  <si>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</si>
  <si>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</si>
  <si>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</si>
  <si>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</si>
  <si>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</si>
  <si>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</si>
  <si>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</si>
  <si>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</si>
  <si>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</si>
  <si>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</si>
  <si>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</si>
  <si>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</si>
  <si>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</si>
  <si>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</si>
  <si>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</si>
  <si>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</si>
  <si>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</si>
  <si>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</si>
  <si>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</si>
  <si>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</si>
  <si>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</si>
  <si>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</si>
  <si>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</si>
  <si>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</si>
  <si>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</si>
  <si>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</si>
  <si>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</si>
  <si>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</si>
  <si>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</si>
  <si>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</si>
  <si>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</si>
  <si>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</si>
  <si>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</si>
  <si>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</si>
  <si>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</si>
  <si>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</si>
  <si>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</si>
  <si>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</si>
  <si>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</si>
  <si>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</si>
  <si>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</si>
  <si>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</si>
  <si>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</si>
  <si>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</si>
  <si>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</si>
  <si>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</si>
  <si>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</si>
  <si>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</si>
  <si>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</si>
  <si>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</si>
  <si>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</si>
  <si>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</si>
  <si>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</si>
  <si>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</si>
  <si>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</si>
  <si>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</si>
  <si>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</si>
  <si>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</si>
  <si>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</si>
  <si>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</si>
  <si>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</si>
  <si>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</si>
  <si>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</si>
  <si>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</si>
  <si>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</si>
  <si>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</si>
  <si>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</si>
  <si>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</si>
  <si>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</si>
  <si>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</si>
  <si>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</si>
  <si>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</si>
  <si>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</si>
  <si>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</si>
  <si>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</si>
  <si>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</si>
  <si>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</si>
  <si>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</si>
  <si>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</si>
  <si>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</si>
  <si>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</si>
  <si>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</si>
  <si>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</si>
  <si>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</si>
  <si>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</si>
  <si>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</si>
  <si>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</si>
  <si>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</si>
  <si>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</si>
  <si>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</si>
  <si>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</si>
  <si>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</si>
  <si>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</si>
  <si>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</si>
  <si>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</si>
  <si>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</si>
  <si>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</si>
  <si>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</si>
  <si>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</si>
  <si>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</si>
  <si>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</si>
  <si>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</si>
  <si>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</si>
  <si>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</si>
  <si>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</si>
  <si>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</si>
  <si>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</si>
  <si>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</si>
  <si>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</si>
  <si>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</si>
  <si>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</si>
  <si>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</si>
  <si>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</si>
  <si>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</si>
  <si>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</si>
  <si>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</si>
  <si>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</si>
  <si>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</si>
  <si>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</si>
  <si>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</si>
  <si>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</si>
  <si>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</si>
  <si>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</si>
  <si>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</si>
  <si>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</si>
  <si>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</si>
  <si>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</si>
  <si>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</si>
  <si>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</si>
  <si>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</si>
  <si>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</si>
  <si>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</si>
  <si>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</si>
  <si>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</si>
  <si>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</si>
  <si>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</si>
  <si>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</si>
  <si>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</si>
  <si>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</si>
  <si>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</si>
  <si>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</si>
  <si>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</si>
  <si>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</si>
  <si>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</si>
  <si>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</si>
  <si>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</si>
  <si>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</si>
  <si>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</si>
  <si>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</si>
  <si>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</si>
  <si>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</si>
  <si>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</si>
  <si>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</si>
  <si>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</si>
  <si>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</si>
  <si>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</si>
  <si>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</si>
  <si>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</si>
  <si>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</si>
  <si>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</si>
  <si>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</si>
  <si>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</si>
  <si>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</si>
  <si>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</si>
  <si>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</si>
  <si>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</si>
  <si>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</si>
  <si>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</si>
  <si>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</si>
  <si>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</si>
  <si>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</si>
  <si>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</si>
  <si>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</si>
  <si>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</si>
  <si>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</si>
  <si>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</si>
  <si>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</si>
  <si>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</si>
  <si>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</si>
  <si>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</si>
  <si>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</si>
  <si>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</si>
  <si>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</si>
  <si>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</si>
  <si>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</si>
  <si>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</si>
  <si>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</si>
  <si>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</si>
  <si>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</si>
  <si>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</si>
  <si>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</si>
  <si>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</si>
  <si>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</si>
  <si>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</si>
  <si>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</si>
  <si>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</si>
  <si>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</si>
  <si>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</si>
  <si>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</si>
  <si>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</si>
  <si>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</si>
  <si>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</si>
  <si>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</si>
  <si>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</si>
  <si>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</si>
  <si>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</si>
  <si>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</si>
  <si>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</si>
  <si>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</si>
  <si>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</si>
  <si>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</si>
  <si>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</si>
  <si>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</si>
  <si>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</si>
  <si>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</si>
  <si>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</si>
  <si>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</si>
  <si>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</si>
  <si>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</si>
  <si>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</si>
  <si>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</si>
  <si>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</si>
  <si>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</si>
  <si>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</si>
  <si>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</si>
  <si>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</si>
  <si>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</si>
  <si>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</si>
  <si>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</si>
  <si>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</si>
  <si>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</si>
  <si>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</si>
  <si>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</si>
  <si>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</si>
  <si>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</si>
  <si>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</si>
  <si>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</si>
  <si>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</si>
  <si>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</si>
  <si>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</si>
  <si>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</si>
  <si>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</si>
  <si>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</si>
  <si>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</si>
  <si>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</si>
  <si>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</si>
  <si>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</si>
  <si>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</si>
  <si>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</si>
  <si>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</si>
  <si>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</si>
  <si>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</si>
  <si>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</si>
  <si>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</si>
  <si>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</si>
  <si>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</si>
  <si>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</si>
  <si>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</si>
  <si>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</si>
  <si>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</si>
  <si>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</si>
  <si>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</si>
  <si>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</si>
  <si>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</si>
  <si>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</si>
  <si>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</si>
  <si>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</si>
  <si>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</si>
  <si>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</si>
  <si>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</si>
  <si>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</si>
  <si>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</si>
  <si>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</si>
  <si>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</si>
  <si>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</si>
  <si>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</si>
  <si>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</si>
  <si>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</si>
  <si>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</si>
  <si>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</si>
  <si>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</si>
  <si>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</si>
  <si>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</si>
  <si>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</si>
  <si>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</si>
  <si>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</si>
  <si>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</si>
  <si>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</si>
  <si>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</si>
  <si>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</si>
  <si>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</si>
  <si>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</si>
  <si>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</si>
  <si>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</si>
  <si>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</si>
  <si>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</si>
  <si>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</si>
  <si>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</si>
  <si>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</si>
  <si>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</si>
  <si>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</si>
  <si>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</si>
  <si>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</si>
  <si>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</si>
  <si>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</si>
  <si>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</si>
  <si>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</si>
  <si>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</si>
  <si>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</si>
  <si>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</si>
  <si>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</si>
  <si>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</si>
  <si>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</si>
  <si>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</si>
  <si>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</si>
  <si>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</si>
  <si>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</si>
  <si>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</si>
  <si>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</si>
  <si>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</si>
  <si>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</si>
  <si>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</si>
  <si>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</si>
  <si>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</si>
  <si>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</si>
  <si>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</si>
  <si>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</si>
  <si>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</si>
  <si>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</si>
  <si>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</si>
  <si>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</si>
  <si>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</si>
  <si>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</si>
  <si>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</si>
  <si>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</si>
  <si>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</si>
  <si>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</si>
  <si>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</si>
  <si>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</si>
  <si>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</si>
  <si>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</si>
  <si>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</si>
  <si>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</si>
  <si>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</si>
  <si>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</si>
  <si>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</si>
  <si>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</si>
  <si>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</si>
  <si>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</si>
  <si>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</si>
  <si>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</si>
  <si>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</si>
  <si>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</si>
  <si>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</si>
  <si>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</si>
  <si>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</si>
  <si>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</si>
  <si>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</si>
  <si>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</si>
  <si>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</si>
  <si>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</si>
  <si>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</si>
  <si>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</si>
  <si>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</si>
  <si>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</si>
  <si>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</si>
  <si>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</si>
  <si>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</si>
  <si>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</si>
  <si>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</si>
  <si>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</si>
  <si>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</si>
  <si>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</si>
  <si>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</si>
  <si>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</si>
  <si>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</si>
  <si>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</si>
  <si>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</si>
  <si>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</si>
  <si>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</si>
  <si>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</si>
  <si>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</si>
  <si>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</si>
  <si>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</si>
  <si>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</si>
  <si>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</si>
  <si>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</si>
  <si>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</si>
  <si>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</si>
  <si>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</si>
  <si>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</si>
  <si>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</si>
  <si>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</si>
  <si>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</si>
  <si>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</si>
  <si>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</si>
  <si>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</si>
  <si>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</si>
  <si>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</si>
  <si>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</si>
  <si>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</si>
  <si>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</si>
  <si>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</si>
  <si>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</si>
  <si>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</si>
  <si>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</si>
  <si>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</si>
  <si>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</si>
  <si>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</si>
  <si>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</si>
  <si>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</si>
  <si>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</si>
  <si>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</si>
  <si>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</si>
  <si>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</si>
  <si>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</si>
  <si>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</si>
  <si>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</si>
  <si>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</si>
  <si>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</si>
  <si>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</si>
  <si>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</si>
  <si>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</si>
  <si>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</si>
  <si>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</si>
  <si>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</si>
  <si>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</si>
  <si>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</si>
  <si>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</si>
  <si>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</si>
  <si>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</si>
  <si>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</si>
  <si>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</si>
  <si>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</si>
  <si>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</si>
  <si>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</si>
  <si>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</si>
  <si>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</si>
  <si>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</si>
  <si>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</si>
  <si>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</si>
  <si>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</si>
  <si>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</si>
  <si>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</si>
  <si>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</si>
  <si>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</si>
  <si>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</si>
  <si>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</si>
  <si>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</si>
  <si>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</si>
  <si>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</si>
  <si>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</si>
  <si>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</si>
  <si>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</si>
  <si>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</si>
  <si>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</si>
  <si>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</si>
  <si>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</si>
  <si>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</si>
  <si>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</si>
  <si>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</si>
  <si>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</si>
  <si>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</si>
  <si>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</si>
  <si>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</si>
  <si>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</si>
  <si>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</si>
  <si>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</si>
  <si>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</si>
  <si>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</si>
  <si>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</si>
  <si>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</si>
  <si>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</si>
  <si>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</si>
  <si>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</si>
  <si>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</si>
  <si>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</si>
  <si>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</si>
  <si>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</si>
  <si>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</si>
  <si>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</si>
  <si>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</si>
  <si>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</si>
  <si>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</si>
  <si>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</si>
  <si>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</si>
  <si>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</si>
  <si>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</si>
  <si>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</si>
  <si>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</si>
  <si>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</si>
  <si>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</si>
  <si>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</si>
  <si>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</si>
  <si>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</si>
  <si>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</si>
  <si>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</si>
  <si>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</si>
  <si>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</si>
  <si>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</si>
  <si>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</si>
  <si>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</si>
  <si>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</si>
  <si>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</si>
  <si>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</si>
  <si>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</si>
  <si>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</si>
  <si>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</si>
  <si>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</si>
  <si>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</si>
  <si>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</si>
  <si>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</si>
  <si>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</si>
  <si>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</si>
  <si>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</si>
  <si>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</si>
  <si>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</si>
  <si>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</si>
  <si>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</si>
  <si>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</si>
  <si>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</si>
  <si>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</si>
  <si>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国民健康保険（事業勘定）特別会計</t>
  </si>
  <si>
    <t>介護保険特別会計</t>
  </si>
  <si>
    <t>国民健康保険（直営診療施設勘定）特別会計</t>
  </si>
  <si>
    <t>港湾事業特別会計</t>
  </si>
  <si>
    <t>後期高齢者医療特別会計</t>
  </si>
  <si>
    <t>ケーブルネットワーク事業特別会計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</si>
  <si>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</si>
  <si>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</si>
  <si>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</si>
  <si>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</si>
  <si>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</si>
  <si>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三原広域市町村圏事務組合</t>
    <rPh sb="0" eb="2">
      <t>ミハラ</t>
    </rPh>
    <rPh sb="2" eb="4">
      <t>コウイキ</t>
    </rPh>
    <rPh sb="4" eb="7">
      <t>シチョウソン</t>
    </rPh>
    <rPh sb="7" eb="8">
      <t>ケン</t>
    </rPh>
    <rPh sb="8" eb="10">
      <t>ジム</t>
    </rPh>
    <rPh sb="10" eb="12">
      <t>クミアイ</t>
    </rPh>
    <phoneticPr fontId="5"/>
  </si>
  <si>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5"/>
  </si>
  <si>
    <t>世羅三原斎場組合</t>
    <rPh sb="0" eb="2">
      <t>セラ</t>
    </rPh>
    <rPh sb="2" eb="4">
      <t>ミハラ</t>
    </rPh>
    <rPh sb="4" eb="6">
      <t>サイジョウ</t>
    </rPh>
    <rPh sb="6" eb="8">
      <t>クミアイ</t>
    </rPh>
    <phoneticPr fontId="5"/>
  </si>
  <si>
    <t>世羅中央病院企業団</t>
    <rPh sb="0" eb="2">
      <t>セラ</t>
    </rPh>
    <rPh sb="2" eb="4">
      <t>チュウオウ</t>
    </rPh>
    <rPh sb="4" eb="6">
      <t>ビョウイン</t>
    </rPh>
    <rPh sb="6" eb="8">
      <t>キギョウ</t>
    </rPh>
    <rPh sb="8" eb="9">
      <t>ダン</t>
    </rPh>
    <phoneticPr fontId="5"/>
  </si>
  <si>
    <t>甲世衛生組合</t>
    <rPh sb="0" eb="1">
      <t>コウ</t>
    </rPh>
    <rPh sb="1" eb="2">
      <t>ヨ</t>
    </rPh>
    <rPh sb="2" eb="4">
      <t>エイセイ</t>
    </rPh>
    <rPh sb="4" eb="6">
      <t>クミアイ</t>
    </rPh>
    <phoneticPr fontId="5"/>
  </si>
  <si>
    <t>市町総合事務組合</t>
    <rPh sb="0" eb="1">
      <t>シ</t>
    </rPh>
    <rPh sb="1" eb="2">
      <t>マチ</t>
    </rPh>
    <rPh sb="2" eb="4">
      <t>ソウゴウ</t>
    </rPh>
    <rPh sb="4" eb="6">
      <t>ジム</t>
    </rPh>
    <rPh sb="6" eb="8">
      <t>クミアイ</t>
    </rPh>
    <phoneticPr fontId="5"/>
  </si>
  <si>
    <t>三原看護師育成事業団</t>
    <rPh sb="0" eb="2">
      <t>ミハラ</t>
    </rPh>
    <rPh sb="2" eb="5">
      <t>カンゴシ</t>
    </rPh>
    <rPh sb="5" eb="7">
      <t>イクセイ</t>
    </rPh>
    <rPh sb="7" eb="10">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</si>
</sst>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74017</c:v>
                </c:pt>
                <c:pt idx="1">
                  <c:v>75787</c:v>
                </c:pt>
                <c:pt idx="2">
                  <c:v>55498</c:v>
                </c:pt>
                <c:pt idx="3">
                  <c:v>89616</c:v>
                </c:pt>
                <c:pt idx="4">
                  <c:v>75534</c:v>
                </c:pt>
              </c:numCache>
            </c:numRef>
          </c:val>
          <c:smooth val="0"/>
        </c:ser>
        <c:dLbls>
          <c:showLegendKey val="0"/>
          <c:showVal val="0"/>
          <c:showCatName val="0"/>
          <c:showSerName val="0"/>
          <c:showPercent val="0"/>
          <c:showBubbleSize val="0"/>
        </c:dLbls>
        <c:marker val="1"/>
        <c:smooth val="0"/>
        <c:axId val="211264848"/>
        <c:axId val="120331672"/>
      </c:lineChart>
      <c:catAx>
        <c:axId val="21126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331672"/>
        <c:crosses val="autoZero"/>
        <c:auto val="1"/>
        <c:lblAlgn val="ctr"/>
        <c:lblOffset val="100"/>
        <c:tickLblSkip val="1"/>
        <c:tickMarkSkip val="1"/>
        <c:noMultiLvlLbl val="0"/>
      </c:catAx>
      <c:valAx>
        <c:axId val="120331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26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1.79</c:v>
                </c:pt>
                <c:pt idx="1">
                  <c:v>2.15</c:v>
                </c:pt>
                <c:pt idx="2">
                  <c:v>2.37</c:v>
                </c:pt>
                <c:pt idx="3">
                  <c:v>3.06</c:v>
                </c:pt>
                <c:pt idx="4">
                  <c:v>2.98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9.7100000000000009</c:v>
                </c:pt>
                <c:pt idx="1">
                  <c:v>11.27</c:v>
                </c:pt>
                <c:pt idx="2">
                  <c:v>14.23</c:v>
                </c:pt>
                <c:pt idx="3">
                  <c:v>15.29</c:v>
                </c:pt>
                <c:pt idx="4">
                  <c:v>16.95</c:v>
                </c:pt>
              </c:numCache>
            </c:numRef>
          </c:val>
        </c:ser>
        <c:dLbls>
          <c:showLegendKey val="0"/>
          <c:showVal val="0"/>
          <c:showCatName val="0"/>
          <c:showSerName val="0"/>
          <c:showPercent val="0"/>
          <c:showBubbleSize val="0"/>
        </c:dLbls>
        <c:gapWidth val="250"/>
        <c:overlap val="100"/>
        <c:axId val="212467224"/>
        <c:axId val="289807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3.15</c:v>
                </c:pt>
                <c:pt idx="1">
                  <c:v>5.55</c:v>
                </c:pt>
                <c:pt idx="2">
                  <c:v>6.89</c:v>
                </c:pt>
                <c:pt idx="3">
                  <c:v>5.6</c:v>
                </c:pt>
                <c:pt idx="4">
                  <c:v>5.48</c:v>
                </c:pt>
              </c:numCache>
            </c:numRef>
          </c:val>
          <c:smooth val="0"/>
        </c:ser>
        <c:dLbls>
          <c:showLegendKey val="0"/>
          <c:showVal val="0"/>
          <c:showCatName val="0"/>
          <c:showSerName val="0"/>
          <c:showPercent val="0"/>
          <c:showBubbleSize val="0"/>
        </c:dLbls>
        <c:marker val="1"/>
        <c:smooth val="0"/>
        <c:axId val="212467224"/>
        <c:axId val="289807272"/>
      </c:lineChart>
      <c:catAx>
        <c:axId val="21246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807272"/>
        <c:crosses val="autoZero"/>
        <c:auto val="1"/>
        <c:lblAlgn val="ctr"/>
        <c:lblOffset val="100"/>
        <c:tickLblSkip val="1"/>
        <c:tickMarkSkip val="1"/>
        <c:noMultiLvlLbl val="0"/>
      </c:catAx>
      <c:valAx>
        <c:axId val="289807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46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0.06</c:v>
                </c:pt>
                <c:pt idx="4">
                  <c:v>#N/A</c:v>
                </c:pt>
                <c:pt idx="5">
                  <c:v>0.11</c:v>
                </c:pt>
                <c:pt idx="6">
                  <c:v>#N/A</c:v>
                </c:pt>
                <c:pt idx="7">
                  <c:v>0.04</c:v>
                </c:pt>
                <c:pt idx="8">
                  <c:v>#N/A</c:v>
                </c:pt>
                <c:pt idx="9">
                  <c:v>0.08</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0.09</c:v>
                </c:pt>
                <c:pt idx="4">
                  <c:v>#N/A</c:v>
                </c:pt>
                <c:pt idx="5">
                  <c:v>0.09</c:v>
                </c:pt>
                <c:pt idx="6">
                  <c:v>#N/A</c:v>
                </c:pt>
                <c:pt idx="7">
                  <c:v>0.09</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7.0000000000000007E-2</c:v>
                </c:pt>
                <c:pt idx="4">
                  <c:v>#N/A</c:v>
                </c:pt>
                <c:pt idx="5">
                  <c:v>0.01</c:v>
                </c:pt>
                <c:pt idx="6">
                  <c:v>#N/A</c:v>
                </c:pt>
                <c:pt idx="7">
                  <c:v>0.16</c:v>
                </c:pt>
                <c:pt idx="8">
                  <c:v>#N/A</c:v>
                </c:pt>
                <c:pt idx="9">
                  <c:v>0.24</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0.82</c:v>
                </c:pt>
                <c:pt idx="2">
                  <c:v>#N/A</c:v>
                </c:pt>
                <c:pt idx="3">
                  <c:v>0.05</c:v>
                </c:pt>
                <c:pt idx="4">
                  <c:v>#N/A</c:v>
                </c:pt>
                <c:pt idx="5">
                  <c:v>0.6</c:v>
                </c:pt>
                <c:pt idx="6">
                  <c:v>#N/A</c:v>
                </c:pt>
                <c:pt idx="7">
                  <c:v>1.89</c:v>
                </c:pt>
                <c:pt idx="8">
                  <c:v>#N/A</c:v>
                </c:pt>
                <c:pt idx="9">
                  <c:v>1.08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1.79</c:v>
                </c:pt>
                <c:pt idx="2">
                  <c:v>#N/A</c:v>
                </c:pt>
                <c:pt idx="3">
                  <c:v>2.09</c:v>
                </c:pt>
                <c:pt idx="4">
                  <c:v>#N/A</c:v>
                </c:pt>
                <c:pt idx="5">
                  <c:v>2.2599999999999998</c:v>
                </c:pt>
                <c:pt idx="6">
                  <c:v>#N/A</c:v>
                </c:pt>
                <c:pt idx="7">
                  <c:v>3.02</c:v>
                </c:pt>
                <c:pt idx="8">
                  <c:v>#N/A</c:v>
                </c:pt>
                <c:pt idx="9">
                  <c:v>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5.24</c:v>
                </c:pt>
                <c:pt idx="2">
                  <c:v>#N/A</c:v>
                </c:pt>
                <c:pt idx="3">
                  <c:v>5.49</c:v>
                </c:pt>
                <c:pt idx="4">
                  <c:v>#N/A</c:v>
                </c:pt>
                <c:pt idx="5">
                  <c:v>5.44</c:v>
                </c:pt>
                <c:pt idx="6">
                  <c:v>#N/A</c:v>
                </c:pt>
                <c:pt idx="7">
                  <c:v>5.77</c:v>
                </c:pt>
                <c:pt idx="8">
                  <c:v>#N/A</c:v>
                </c:pt>
                <c:pt idx="9">
                  <c:v>5.82</c:v>
                </c:pt>
              </c:numCache>
            </c:numRef>
          </c:val>
        </c:ser>
        <c:dLbls>
          <c:showLegendKey val="0"/>
          <c:showVal val="0"/>
          <c:showCatName val="0"/>
          <c:showSerName val="0"/>
          <c:showPercent val="0"/>
          <c:showBubbleSize val="0"/>
        </c:dLbls>
        <c:gapWidth val="150"/>
        <c:overlap val="100"/>
        <c:axId val="290465824"/>
        <c:axId val="290596984"/>
      </c:barChart>
      <c:catAx>
        <c:axId val="2904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596984"/>
        <c:crosses val="autoZero"/>
        <c:auto val="1"/>
        <c:lblAlgn val="ctr"/>
        <c:lblOffset val="100"/>
        <c:tickLblSkip val="1"/>
        <c:tickMarkSkip val="1"/>
        <c:noMultiLvlLbl val="0"/>
      </c:catAx>
      <c:valAx>
        <c:axId val="290596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46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5638</c:v>
                </c:pt>
                <c:pt idx="5">
                  <c:v>5508</c:v>
                </c:pt>
                <c:pt idx="8">
                  <c:v>5815</c:v>
                </c:pt>
                <c:pt idx="11">
                  <c:v>5964</c:v>
                </c:pt>
                <c:pt idx="14">
                  <c:v>5828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2</c:v>
                </c:pt>
                <c:pt idx="6">
                  <c:v>5</c:v>
                </c:pt>
                <c:pt idx="9">
                  <c:v>1</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109</c:v>
                </c:pt>
                <c:pt idx="3">
                  <c:v>101</c:v>
                </c:pt>
                <c:pt idx="6">
                  <c:v>92</c:v>
                </c:pt>
                <c:pt idx="9">
                  <c:v>81</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c:v>
                </c:pt>
                <c:pt idx="3">
                  <c:v>14</c:v>
                </c:pt>
                <c:pt idx="6">
                  <c:v>13</c:v>
                </c:pt>
                <c:pt idx="9">
                  <c:v>10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1180</c:v>
                </c:pt>
                <c:pt idx="3">
                  <c:v>1180</c:v>
                </c:pt>
                <c:pt idx="6">
                  <c:v>1078</c:v>
                </c:pt>
                <c:pt idx="9">
                  <c:v>1194</c:v>
                </c:pt>
                <c:pt idx="12">
                  <c:v>1263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6507</c:v>
                </c:pt>
                <c:pt idx="3">
                  <c:v>6735</c:v>
                </c:pt>
                <c:pt idx="6">
                  <c:v>6883</c:v>
                </c:pt>
                <c:pt idx="9">
                  <c:v>6908</c:v>
                </c:pt>
                <c:pt idx="12">
                  <c:v>6611</c:v>
                </c:pt>
              </c:numCache>
            </c:numRef>
          </c:val>
        </c:ser>
        <c:dLbls>
          <c:showLegendKey val="0"/>
          <c:showVal val="0"/>
          <c:showCatName val="0"/>
          <c:showSerName val="0"/>
          <c:showPercent val="0"/>
          <c:showBubbleSize val="0"/>
        </c:dLbls>
        <c:gapWidth val="100"/>
        <c:overlap val="100"/>
        <c:axId val="294393336"/>
        <c:axId val="208669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2176</c:v>
                </c:pt>
                <c:pt idx="2">
                  <c:v>#N/A</c:v>
                </c:pt>
                <c:pt idx="3">
                  <c:v>#N/A</c:v>
                </c:pt>
                <c:pt idx="4">
                  <c:v>2524</c:v>
                </c:pt>
                <c:pt idx="5">
                  <c:v>#N/A</c:v>
                </c:pt>
                <c:pt idx="6">
                  <c:v>#N/A</c:v>
                </c:pt>
                <c:pt idx="7">
                  <c:v>2256</c:v>
                </c:pt>
                <c:pt idx="8">
                  <c:v>#N/A</c:v>
                </c:pt>
                <c:pt idx="9">
                  <c:v>#N/A</c:v>
                </c:pt>
                <c:pt idx="10">
                  <c:v>2230</c:v>
                </c:pt>
                <c:pt idx="11">
                  <c:v>#N/A</c:v>
                </c:pt>
                <c:pt idx="12">
                  <c:v>#N/A</c:v>
                </c:pt>
                <c:pt idx="13">
                  <c:v>2127</c:v>
                </c:pt>
                <c:pt idx="14">
                  <c:v>#N/A</c:v>
                </c:pt>
              </c:numCache>
            </c:numRef>
          </c:val>
          <c:smooth val="0"/>
        </c:ser>
        <c:dLbls>
          <c:showLegendKey val="0"/>
          <c:showVal val="0"/>
          <c:showCatName val="0"/>
          <c:showSerName val="0"/>
          <c:showPercent val="0"/>
          <c:showBubbleSize val="0"/>
        </c:dLbls>
        <c:marker val="1"/>
        <c:smooth val="0"/>
        <c:axId val="294393336"/>
        <c:axId val="208669640"/>
      </c:lineChart>
      <c:catAx>
        <c:axId val="29439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669640"/>
        <c:crosses val="autoZero"/>
        <c:auto val="1"/>
        <c:lblAlgn val="ctr"/>
        <c:lblOffset val="100"/>
        <c:tickLblSkip val="1"/>
        <c:tickMarkSkip val="1"/>
        <c:noMultiLvlLbl val="0"/>
      </c:catAx>
      <c:valAx>
        <c:axId val="20866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39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50098</c:v>
                </c:pt>
                <c:pt idx="5">
                  <c:v>50706</c:v>
                </c:pt>
                <c:pt idx="8">
                  <c:v>51570</c:v>
                </c:pt>
                <c:pt idx="11">
                  <c:v>53145</c:v>
                </c:pt>
                <c:pt idx="14">
                  <c:v>55508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10241</c:v>
                </c:pt>
                <c:pt idx="5">
                  <c:v>9000</c:v>
                </c:pt>
                <c:pt idx="8">
                  <c:v>10234</c:v>
                </c:pt>
                <c:pt idx="11">
                  <c:v>9967</c:v>
                </c:pt>
                <c:pt idx="14">
                  <c:v>9349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10322</c:v>
                </c:pt>
                <c:pt idx="5">
                  <c:v>11249</c:v>
                </c:pt>
                <c:pt idx="8">
                  <c:v>11720</c:v>
                </c:pt>
                <c:pt idx="11">
                  <c:v>11469</c:v>
                </c:pt>
                <c:pt idx="14">
                  <c:v>12661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1367</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8210</c:v>
                </c:pt>
                <c:pt idx="3">
                  <c:v>8266</c:v>
                </c:pt>
                <c:pt idx="6">
                  <c:v>7902</c:v>
                </c:pt>
                <c:pt idx="9">
                  <c:v>7002</c:v>
                </c:pt>
                <c:pt idx="12">
                  <c:v>6717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127</c:v>
                </c:pt>
                <c:pt idx="3">
                  <c:v>117</c:v>
                </c:pt>
                <c:pt idx="6">
                  <c:v>112</c:v>
                </c:pt>
                <c:pt idx="9">
                  <c:v>146</c:v>
                </c:pt>
                <c:pt idx="12">
                  <c:v>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20659</c:v>
                </c:pt>
                <c:pt idx="3">
                  <c:v>20925</c:v>
                </c:pt>
                <c:pt idx="6">
                  <c:v>20381</c:v>
                </c:pt>
                <c:pt idx="9">
                  <c:v>20279</c:v>
                </c:pt>
                <c:pt idx="12">
                  <c:v>20586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1681</c:v>
                </c:pt>
                <c:pt idx="3">
                  <c:v>384</c:v>
                </c:pt>
                <c:pt idx="6">
                  <c:v>303</c:v>
                </c:pt>
                <c:pt idx="9">
                  <c:v>313</c:v>
                </c:pt>
                <c:pt idx="12">
                  <c:v>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63350</c:v>
                </c:pt>
                <c:pt idx="3">
                  <c:v>65187</c:v>
                </c:pt>
                <c:pt idx="6">
                  <c:v>63140</c:v>
                </c:pt>
                <c:pt idx="9">
                  <c:v>64023</c:v>
                </c:pt>
                <c:pt idx="12">
                  <c:v>63028</c:v>
                </c:pt>
              </c:numCache>
            </c:numRef>
          </c:val>
        </c:ser>
        <c:dLbls>
          <c:showLegendKey val="0"/>
          <c:showVal val="0"/>
          <c:showCatName val="0"/>
          <c:showSerName val="0"/>
          <c:showPercent val="0"/>
          <c:showBubbleSize val="0"/>
        </c:dLbls>
        <c:gapWidth val="100"/>
        <c:overlap val="100"/>
        <c:axId val="208672384"/>
        <c:axId val="208672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24732</c:v>
                </c:pt>
                <c:pt idx="2">
                  <c:v>#N/A</c:v>
                </c:pt>
                <c:pt idx="3">
                  <c:v>#N/A</c:v>
                </c:pt>
                <c:pt idx="4">
                  <c:v>23926</c:v>
                </c:pt>
                <c:pt idx="5">
                  <c:v>#N/A</c:v>
                </c:pt>
                <c:pt idx="6">
                  <c:v>#N/A</c:v>
                </c:pt>
                <c:pt idx="7">
                  <c:v>18314</c:v>
                </c:pt>
                <c:pt idx="8">
                  <c:v>#N/A</c:v>
                </c:pt>
                <c:pt idx="9">
                  <c:v>#N/A</c:v>
                </c:pt>
                <c:pt idx="10">
                  <c:v>17181</c:v>
                </c:pt>
                <c:pt idx="11">
                  <c:v>#N/A</c:v>
                </c:pt>
                <c:pt idx="12">
                  <c:v>#N/A</c:v>
                </c:pt>
                <c:pt idx="13">
                  <c:v>13225</c:v>
                </c:pt>
                <c:pt idx="14">
                  <c:v>#N/A</c:v>
                </c:pt>
              </c:numCache>
            </c:numRef>
          </c:val>
          <c:smooth val="0"/>
        </c:ser>
        <c:dLbls>
          <c:showLegendKey val="0"/>
          <c:showVal val="0"/>
          <c:showCatName val="0"/>
          <c:showSerName val="0"/>
          <c:showPercent val="0"/>
          <c:showBubbleSize val="0"/>
        </c:dLbls>
        <c:marker val="1"/>
        <c:smooth val="0"/>
        <c:axId val="208672384"/>
        <c:axId val="208672776"/>
      </c:lineChart>
      <c:catAx>
        <c:axId val="2086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672776"/>
        <c:crosses val="autoZero"/>
        <c:auto val="1"/>
        <c:lblAlgn val="ctr"/>
        <c:lblOffset val="100"/>
        <c:tickLblSkip val="1"/>
        <c:tickMarkSkip val="1"/>
        <c:noMultiLvlLbl val="0"/>
      </c:catAx>
      <c:valAx>
        <c:axId val="208672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7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99,466
98,102
471.21
47,193,781
46,107,374
806,831
27,042,496
63,028,206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長引く景気低迷</a:t>
          </a:r>
          <a:r>
            <a:rPr lang="ja-JP" altLang="en-US" sz="1300" b="0" i="0" baseline="0">
              <a:solidFill>
                <a:schemeClr val="dk1"/>
              </a:solidFill>
              <a:effectLst/>
              <a:latin typeface="+mn-lt"/>
              <a:ea typeface="+mn-ea"/>
              <a:cs typeface="+mn-cs"/>
            </a:rPr>
            <a:t>や地価の下落</a:t>
          </a:r>
          <a:r>
            <a:rPr lang="ja-JP" altLang="ja-JP" sz="1300" b="0" i="0" baseline="0">
              <a:solidFill>
                <a:schemeClr val="dk1"/>
              </a:solidFill>
              <a:effectLst/>
              <a:latin typeface="+mn-lt"/>
              <a:ea typeface="+mn-ea"/>
              <a:cs typeface="+mn-cs"/>
            </a:rPr>
            <a:t>による</a:t>
          </a:r>
          <a:r>
            <a:rPr lang="ja-JP" altLang="en-US" sz="1300" b="0" i="0" baseline="0">
              <a:solidFill>
                <a:schemeClr val="dk1"/>
              </a:solidFill>
              <a:effectLst/>
              <a:latin typeface="+mn-lt"/>
              <a:ea typeface="+mn-ea"/>
              <a:cs typeface="+mn-cs"/>
            </a:rPr>
            <a:t>市税収入</a:t>
          </a:r>
          <a:r>
            <a:rPr lang="ja-JP" altLang="ja-JP" sz="1300" b="0" i="0" baseline="0">
              <a:solidFill>
                <a:schemeClr val="dk1"/>
              </a:solidFill>
              <a:effectLst/>
              <a:latin typeface="+mn-lt"/>
              <a:ea typeface="+mn-ea"/>
              <a:cs typeface="+mn-cs"/>
            </a:rPr>
            <a:t>の減等から</a:t>
          </a:r>
          <a:r>
            <a:rPr lang="en-US" altLang="ja-JP" sz="1300" b="0" i="0" baseline="0">
              <a:solidFill>
                <a:schemeClr val="dk1"/>
              </a:solidFill>
              <a:effectLst/>
              <a:latin typeface="+mn-lt"/>
              <a:ea typeface="+mn-ea"/>
              <a:cs typeface="+mn-cs"/>
            </a:rPr>
            <a:t>0.62</a:t>
          </a:r>
          <a:r>
            <a:rPr lang="ja-JP" altLang="ja-JP" sz="1300" b="0" i="0" baseline="0">
              <a:solidFill>
                <a:schemeClr val="dk1"/>
              </a:solidFill>
              <a:effectLst/>
              <a:latin typeface="+mn-lt"/>
              <a:ea typeface="+mn-ea"/>
              <a:cs typeface="+mn-cs"/>
            </a:rPr>
            <a:t>と類似団体平均より</a:t>
          </a:r>
          <a:r>
            <a:rPr lang="en-US" altLang="ja-JP" sz="1300" b="0" i="0" baseline="0">
              <a:solidFill>
                <a:schemeClr val="dk1"/>
              </a:solidFill>
              <a:effectLst/>
              <a:latin typeface="+mn-lt"/>
              <a:ea typeface="+mn-ea"/>
              <a:cs typeface="+mn-cs"/>
            </a:rPr>
            <a:t>0.12</a:t>
          </a:r>
          <a:r>
            <a:rPr lang="ja-JP" altLang="ja-JP" sz="1300" b="0" i="0" baseline="0">
              <a:solidFill>
                <a:schemeClr val="dk1"/>
              </a:solidFill>
              <a:effectLst/>
              <a:latin typeface="+mn-lt"/>
              <a:ea typeface="+mn-ea"/>
              <a:cs typeface="+mn-cs"/>
            </a:rPr>
            <a:t>ポイント下回っている。</a:t>
          </a:r>
          <a:r>
            <a:rPr lang="ja-JP" altLang="en-US" sz="1300" b="0" i="0" baseline="0">
              <a:solidFill>
                <a:schemeClr val="dk1"/>
              </a:solidFill>
              <a:effectLst/>
              <a:latin typeface="+mn-lt"/>
              <a:ea typeface="+mn-ea"/>
              <a:cs typeface="+mn-cs"/>
            </a:rPr>
            <a:t>法人</a:t>
          </a:r>
          <a:r>
            <a:rPr lang="ja-JP" altLang="ja-JP" sz="1300" b="0" i="0" baseline="0">
              <a:solidFill>
                <a:schemeClr val="dk1"/>
              </a:solidFill>
              <a:effectLst/>
              <a:latin typeface="+mn-lt"/>
              <a:ea typeface="+mn-ea"/>
              <a:cs typeface="+mn-cs"/>
            </a:rPr>
            <a:t>市民税（</a:t>
          </a:r>
          <a:r>
            <a:rPr lang="en-US" altLang="ja-JP" sz="1300" b="0" i="0" baseline="0">
              <a:solidFill>
                <a:schemeClr val="dk1"/>
              </a:solidFill>
              <a:effectLst/>
              <a:latin typeface="+mn-lt"/>
              <a:ea typeface="+mn-ea"/>
              <a:cs typeface="+mn-cs"/>
            </a:rPr>
            <a:t>4.8</a:t>
          </a:r>
          <a:r>
            <a:rPr lang="ja-JP" altLang="ja-JP" sz="1300" b="0" i="0" baseline="0">
              <a:solidFill>
                <a:schemeClr val="dk1"/>
              </a:solidFill>
              <a:effectLst/>
              <a:latin typeface="+mn-lt"/>
              <a:ea typeface="+mn-ea"/>
              <a:cs typeface="+mn-cs"/>
            </a:rPr>
            <a:t>％増）は前年度に比べ増加するなど</a:t>
          </a:r>
          <a:r>
            <a:rPr lang="ja-JP" altLang="en-US" sz="1300" b="0" i="0" baseline="0">
              <a:solidFill>
                <a:schemeClr val="dk1"/>
              </a:solidFill>
              <a:effectLst/>
              <a:latin typeface="+mn-lt"/>
              <a:ea typeface="+mn-ea"/>
              <a:cs typeface="+mn-cs"/>
            </a:rPr>
            <a:t>若干の</a:t>
          </a:r>
          <a:r>
            <a:rPr lang="ja-JP" altLang="ja-JP" sz="1300" b="0" i="0" baseline="0">
              <a:solidFill>
                <a:schemeClr val="dk1"/>
              </a:solidFill>
              <a:effectLst/>
              <a:latin typeface="+mn-lt"/>
              <a:ea typeface="+mn-ea"/>
              <a:cs typeface="+mn-cs"/>
            </a:rPr>
            <a:t>景気回復も見られたが，</a:t>
          </a:r>
          <a:r>
            <a:rPr lang="ja-JP" altLang="en-US" sz="1300" b="0" i="0" baseline="0">
              <a:solidFill>
                <a:schemeClr val="dk1"/>
              </a:solidFill>
              <a:effectLst/>
              <a:latin typeface="+mn-lt"/>
              <a:ea typeface="+mn-ea"/>
              <a:cs typeface="+mn-cs"/>
            </a:rPr>
            <a:t>個人</a:t>
          </a:r>
          <a:r>
            <a:rPr lang="ja-JP" altLang="ja-JP" sz="1300" b="0" i="0" baseline="0">
              <a:solidFill>
                <a:schemeClr val="dk1"/>
              </a:solidFill>
              <a:effectLst/>
              <a:latin typeface="+mn-lt"/>
              <a:ea typeface="+mn-ea"/>
              <a:cs typeface="+mn-cs"/>
            </a:rPr>
            <a:t>市民税（</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％減）は減少しており依然として厳しい財政状況となっている。今後も，税収の確保に努めるとともに事務事業の見直し等により歳出削減に努める。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70" name="直線コネクタ 69"/>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60778</xdr:rowOff>
    </xdr:to>
    <xdr:cxnSp macro="">
      <xdr:nvCxnSpPr>
        <xdr:cNvPr id="76" name="直線コネクタ 75"/>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前年度に比べ扶助費は増加しているものの，人件費及び公債費の減により，義務的経費は減少している。そのため</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90.4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％で前年度より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ポイント改善しているが，類似団体・全国平均を上回っている。今後も，地方債の積極的な繰上償還の実施により，公債費の縮減を図り，経常収支比率を</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％未満にすることを目標とする。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15240</xdr:rowOff>
    </xdr:to>
    <xdr:cxnSp macro="">
      <xdr:nvCxnSpPr>
        <xdr:cNvPr id="129" name="直線コネクタ 128"/>
        <xdr:cNvCxnSpPr/>
      </xdr:nvCxnSpPr>
      <xdr:spPr>
        <a:xfrm flipV="1">
          <a:off x="4114800" y="108191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27305</xdr:rowOff>
    </xdr:to>
    <xdr:cxnSp macro="">
      <xdr:nvCxnSpPr>
        <xdr:cNvPr id="132" name="直線コネクタ 131"/>
        <xdr:cNvCxnSpPr/>
      </xdr:nvCxnSpPr>
      <xdr:spPr>
        <a:xfrm flipV="1">
          <a:off x="3225800" y="1098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64</xdr:row>
      <xdr:rowOff>27305</xdr:rowOff>
    </xdr:to>
    <xdr:cxnSp macro="">
      <xdr:nvCxnSpPr>
        <xdr:cNvPr id="135" name="直線コネクタ 134"/>
        <xdr:cNvCxnSpPr/>
      </xdr:nvCxnSpPr>
      <xdr:spPr>
        <a:xfrm>
          <a:off x="2336800" y="1074674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64</xdr:row>
      <xdr:rowOff>3175</xdr:rowOff>
    </xdr:to>
    <xdr:cxnSp macro="">
      <xdr:nvCxnSpPr>
        <xdr:cNvPr id="138" name="直線コネクタ 137"/>
        <xdr:cNvCxnSpPr/>
      </xdr:nvCxnSpPr>
      <xdr:spPr>
        <a:xfrm flipV="1">
          <a:off x="1447800" y="1074674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9"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0" name="円/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1" name="テキスト ボックス 15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2" name="円/楕円 151"/>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62882</xdr:rowOff>
    </xdr:from>
    <xdr:ext cx="762000" cy="259045"/>
    <xdr:sp macro="" textlink="">
      <xdr:nvSpPr>
        <xdr:cNvPr id="153" name="テキスト ボックス 152"/>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5" name="テキスト ボックス 154"/>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6" name="円/楕円 155"/>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7" name="テキスト ボックス 156"/>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類似団体・全国平均・県内平均を上回っているものの，国家公務員に準じた給与カットにより過去</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年で最も低くなっている。今後も引き続き，定員管理適正化計画の着実な実施等による人件費の削減や，指定管理者の拡大，民間委託等により物件費の削減に努める。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88156</xdr:rowOff>
    </xdr:from>
    <xdr:to>
      <xdr:col>7</xdr:col>
      <xdr:colOff>152400</xdr:colOff>
      <xdr:row>86</xdr:row>
      <xdr:rowOff>93568</xdr:rowOff>
    </xdr:to>
    <xdr:cxnSp macro="">
      <xdr:nvCxnSpPr>
        <xdr:cNvPr id="194" name="直線コネクタ 193"/>
        <xdr:cNvCxnSpPr/>
      </xdr:nvCxnSpPr>
      <xdr:spPr>
        <a:xfrm flipV="1">
          <a:off x="4114800" y="14832856"/>
          <a:ext cx="8382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93568</xdr:rowOff>
    </xdr:from>
    <xdr:to>
      <xdr:col>6</xdr:col>
      <xdr:colOff>0</xdr:colOff>
      <xdr:row>86</xdr:row>
      <xdr:rowOff>166492</xdr:rowOff>
    </xdr:to>
    <xdr:cxnSp macro="">
      <xdr:nvCxnSpPr>
        <xdr:cNvPr id="197" name="直線コネクタ 196"/>
        <xdr:cNvCxnSpPr/>
      </xdr:nvCxnSpPr>
      <xdr:spPr>
        <a:xfrm flipV="1">
          <a:off x="3225800" y="14838268"/>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166492</xdr:rowOff>
    </xdr:from>
    <xdr:to>
      <xdr:col>4</xdr:col>
      <xdr:colOff>482600</xdr:colOff>
      <xdr:row>87</xdr:row>
      <xdr:rowOff>10985</xdr:rowOff>
    </xdr:to>
    <xdr:cxnSp macro="">
      <xdr:nvCxnSpPr>
        <xdr:cNvPr id="200" name="直線コネクタ 199"/>
        <xdr:cNvCxnSpPr/>
      </xdr:nvCxnSpPr>
      <xdr:spPr>
        <a:xfrm flipV="1">
          <a:off x="2336800" y="14911192"/>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10985</xdr:rowOff>
    </xdr:from>
    <xdr:to>
      <xdr:col>3</xdr:col>
      <xdr:colOff>279400</xdr:colOff>
      <xdr:row>87</xdr:row>
      <xdr:rowOff>20155</xdr:rowOff>
    </xdr:to>
    <xdr:cxnSp macro="">
      <xdr:nvCxnSpPr>
        <xdr:cNvPr id="203" name="直線コネクタ 202"/>
        <xdr:cNvCxnSpPr/>
      </xdr:nvCxnSpPr>
      <xdr:spPr>
        <a:xfrm flipV="1">
          <a:off x="1447800" y="1492713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37356</xdr:rowOff>
    </xdr:from>
    <xdr:to>
      <xdr:col>7</xdr:col>
      <xdr:colOff>203200</xdr:colOff>
      <xdr:row>86</xdr:row>
      <xdr:rowOff>138956</xdr:rowOff>
    </xdr:to>
    <xdr:sp macro="" textlink="">
      <xdr:nvSpPr>
        <xdr:cNvPr id="213" name="円/楕円 212"/>
        <xdr:cNvSpPr/>
      </xdr:nvSpPr>
      <xdr:spPr>
        <a:xfrm>
          <a:off x="4902200" y="14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9433</xdr:rowOff>
    </xdr:from>
    <xdr:ext cx="762000" cy="259045"/>
    <xdr:sp macro="" textlink="">
      <xdr:nvSpPr>
        <xdr:cNvPr id="214" name="人件費・物件費等の状況該当値テキスト"/>
        <xdr:cNvSpPr txBox="1"/>
      </xdr:nvSpPr>
      <xdr:spPr>
        <a:xfrm>
          <a:off x="5041900" y="147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42768</xdr:rowOff>
    </xdr:from>
    <xdr:to>
      <xdr:col>6</xdr:col>
      <xdr:colOff>50800</xdr:colOff>
      <xdr:row>86</xdr:row>
      <xdr:rowOff>144368</xdr:rowOff>
    </xdr:to>
    <xdr:sp macro="" textlink="">
      <xdr:nvSpPr>
        <xdr:cNvPr id="215" name="円/楕円 214"/>
        <xdr:cNvSpPr/>
      </xdr:nvSpPr>
      <xdr:spPr>
        <a:xfrm>
          <a:off x="4064000" y="147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129145</xdr:rowOff>
    </xdr:from>
    <xdr:ext cx="736600" cy="259045"/>
    <xdr:sp macro="" textlink="">
      <xdr:nvSpPr>
        <xdr:cNvPr id="216" name="テキスト ボックス 215"/>
        <xdr:cNvSpPr txBox="1"/>
      </xdr:nvSpPr>
      <xdr:spPr>
        <a:xfrm>
          <a:off x="3733800" y="1487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115692</xdr:rowOff>
    </xdr:from>
    <xdr:to>
      <xdr:col>4</xdr:col>
      <xdr:colOff>533400</xdr:colOff>
      <xdr:row>87</xdr:row>
      <xdr:rowOff>45842</xdr:rowOff>
    </xdr:to>
    <xdr:sp macro="" textlink="">
      <xdr:nvSpPr>
        <xdr:cNvPr id="217" name="円/楕円 216"/>
        <xdr:cNvSpPr/>
      </xdr:nvSpPr>
      <xdr:spPr>
        <a:xfrm>
          <a:off x="3175000" y="148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30619</xdr:rowOff>
    </xdr:from>
    <xdr:ext cx="762000" cy="259045"/>
    <xdr:sp macro="" textlink="">
      <xdr:nvSpPr>
        <xdr:cNvPr id="218" name="テキスト ボックス 217"/>
        <xdr:cNvSpPr txBox="1"/>
      </xdr:nvSpPr>
      <xdr:spPr>
        <a:xfrm>
          <a:off x="2844800" y="1494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131635</xdr:rowOff>
    </xdr:from>
    <xdr:to>
      <xdr:col>3</xdr:col>
      <xdr:colOff>330200</xdr:colOff>
      <xdr:row>87</xdr:row>
      <xdr:rowOff>61785</xdr:rowOff>
    </xdr:to>
    <xdr:sp macro="" textlink="">
      <xdr:nvSpPr>
        <xdr:cNvPr id="219" name="円/楕円 218"/>
        <xdr:cNvSpPr/>
      </xdr:nvSpPr>
      <xdr:spPr>
        <a:xfrm>
          <a:off x="2286000" y="148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46562</xdr:rowOff>
    </xdr:from>
    <xdr:ext cx="762000" cy="259045"/>
    <xdr:sp macro="" textlink="">
      <xdr:nvSpPr>
        <xdr:cNvPr id="220" name="テキスト ボックス 219"/>
        <xdr:cNvSpPr txBox="1"/>
      </xdr:nvSpPr>
      <xdr:spPr>
        <a:xfrm>
          <a:off x="1955800" y="1496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140805</xdr:rowOff>
    </xdr:from>
    <xdr:to>
      <xdr:col>2</xdr:col>
      <xdr:colOff>127000</xdr:colOff>
      <xdr:row>87</xdr:row>
      <xdr:rowOff>70955</xdr:rowOff>
    </xdr:to>
    <xdr:sp macro="" textlink="">
      <xdr:nvSpPr>
        <xdr:cNvPr id="221" name="円/楕円 220"/>
        <xdr:cNvSpPr/>
      </xdr:nvSpPr>
      <xdr:spPr>
        <a:xfrm>
          <a:off x="1397000" y="14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55732</xdr:rowOff>
    </xdr:from>
    <xdr:ext cx="762000" cy="259045"/>
    <xdr:sp macro="" textlink="">
      <xdr:nvSpPr>
        <xdr:cNvPr id="222" name="テキスト ボックス 221"/>
        <xdr:cNvSpPr txBox="1"/>
      </xdr:nvSpPr>
      <xdr:spPr>
        <a:xfrm>
          <a:off x="1066800" y="1497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市町村合併を機に国の制度に準拠した給料表の見直しを行ったことや，平成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月に給与構造改革に基づく給料表を導入したことにより，類似団体・全国市平均以下となっている。今後も給与水準の適正化に努める。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なお，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H23</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から増加した原因は，国家公務員の時限的な給与改定特例法に伴う措置（</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年間）により，比較する国家公務員の給与が減少したためである。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88</xdr:row>
      <xdr:rowOff>124098</xdr:rowOff>
    </xdr:to>
    <xdr:cxnSp macro="">
      <xdr:nvCxnSpPr>
        <xdr:cNvPr id="258" name="直線コネクタ 257"/>
        <xdr:cNvCxnSpPr/>
      </xdr:nvCxnSpPr>
      <xdr:spPr>
        <a:xfrm flipV="1">
          <a:off x="16179800" y="14680837"/>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124098</xdr:rowOff>
    </xdr:from>
    <xdr:to>
      <xdr:col>23</xdr:col>
      <xdr:colOff>406400</xdr:colOff>
      <xdr:row>88</xdr:row>
      <xdr:rowOff>124098</xdr:rowOff>
    </xdr:to>
    <xdr:cxnSp macro="">
      <xdr:nvCxnSpPr>
        <xdr:cNvPr id="261" name="直線コネクタ 260"/>
        <xdr:cNvCxnSpPr/>
      </xdr:nvCxnSpPr>
      <xdr:spPr>
        <a:xfrm>
          <a:off x="15290800" y="15211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59327</xdr:rowOff>
    </xdr:from>
    <xdr:to>
      <xdr:col>22</xdr:col>
      <xdr:colOff>203200</xdr:colOff>
      <xdr:row>88</xdr:row>
      <xdr:rowOff>124098</xdr:rowOff>
    </xdr:to>
    <xdr:cxnSp macro="">
      <xdr:nvCxnSpPr>
        <xdr:cNvPr id="264" name="直線コネクタ 263"/>
        <xdr:cNvCxnSpPr/>
      </xdr:nvCxnSpPr>
      <xdr:spPr>
        <a:xfrm>
          <a:off x="14401800" y="14632577"/>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85</xdr:row>
      <xdr:rowOff>114481</xdr:rowOff>
    </xdr:to>
    <xdr:cxnSp macro="">
      <xdr:nvCxnSpPr>
        <xdr:cNvPr id="267" name="直線コネクタ 266"/>
        <xdr:cNvCxnSpPr/>
      </xdr:nvCxnSpPr>
      <xdr:spPr>
        <a:xfrm flipV="1">
          <a:off x="13512800" y="146325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56787</xdr:rowOff>
    </xdr:from>
    <xdr:to>
      <xdr:col>24</xdr:col>
      <xdr:colOff>609600</xdr:colOff>
      <xdr:row>85</xdr:row>
      <xdr:rowOff>158387</xdr:rowOff>
    </xdr:to>
    <xdr:sp macro="" textlink="">
      <xdr:nvSpPr>
        <xdr:cNvPr id="277" name="円/楕円 276"/>
        <xdr:cNvSpPr/>
      </xdr:nvSpPr>
      <xdr:spPr>
        <a:xfrm>
          <a:off x="169672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73314</xdr:rowOff>
    </xdr:from>
    <xdr:ext cx="762000" cy="259045"/>
    <xdr:sp macro="" textlink="">
      <xdr:nvSpPr>
        <xdr:cNvPr id="278" name="給与水準   （国との比較）該当値テキスト"/>
        <xdr:cNvSpPr txBox="1"/>
      </xdr:nvSpPr>
      <xdr:spPr>
        <a:xfrm>
          <a:off x="17106900" y="1447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73298</xdr:rowOff>
    </xdr:from>
    <xdr:to>
      <xdr:col>23</xdr:col>
      <xdr:colOff>457200</xdr:colOff>
      <xdr:row>89</xdr:row>
      <xdr:rowOff>3448</xdr:rowOff>
    </xdr:to>
    <xdr:sp macro="" textlink="">
      <xdr:nvSpPr>
        <xdr:cNvPr id="279" name="円/楕円 278"/>
        <xdr:cNvSpPr/>
      </xdr:nvSpPr>
      <xdr:spPr>
        <a:xfrm>
          <a:off x="16129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13625</xdr:rowOff>
    </xdr:from>
    <xdr:ext cx="736600" cy="259045"/>
    <xdr:sp macro="" textlink="">
      <xdr:nvSpPr>
        <xdr:cNvPr id="280" name="テキスト ボックス 279"/>
        <xdr:cNvSpPr txBox="1"/>
      </xdr:nvSpPr>
      <xdr:spPr>
        <a:xfrm>
          <a:off x="15798800" y="1492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81" name="円/楕円 280"/>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13625</xdr:rowOff>
    </xdr:from>
    <xdr:ext cx="762000" cy="259045"/>
    <xdr:sp macro="" textlink="">
      <xdr:nvSpPr>
        <xdr:cNvPr id="282" name="テキスト ボックス 281"/>
        <xdr:cNvSpPr txBox="1"/>
      </xdr:nvSpPr>
      <xdr:spPr>
        <a:xfrm>
          <a:off x="14909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8527</xdr:rowOff>
    </xdr:from>
    <xdr:to>
      <xdr:col>21</xdr:col>
      <xdr:colOff>50800</xdr:colOff>
      <xdr:row>85</xdr:row>
      <xdr:rowOff>110127</xdr:rowOff>
    </xdr:to>
    <xdr:sp macro="" textlink="">
      <xdr:nvSpPr>
        <xdr:cNvPr id="283" name="円/楕円 282"/>
        <xdr:cNvSpPr/>
      </xdr:nvSpPr>
      <xdr:spPr>
        <a:xfrm>
          <a:off x="14351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120304</xdr:rowOff>
    </xdr:from>
    <xdr:ext cx="762000" cy="259045"/>
    <xdr:sp macro="" textlink="">
      <xdr:nvSpPr>
        <xdr:cNvPr id="284" name="テキスト ボックス 283"/>
        <xdr:cNvSpPr txBox="1"/>
      </xdr:nvSpPr>
      <xdr:spPr>
        <a:xfrm>
          <a:off x="14020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5" name="円/楕円 284"/>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6" name="テキスト ボックス 285"/>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広域消防事務について受託していることから，類似団体・全国・県内平均より多い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8.48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人となっている。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今後とも，効率的な行政組織の確立を実現するため，定員管理適正化計画に基づき，事務事業の見直しや民間委託等に積極的に取り組む。</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161834</xdr:rowOff>
    </xdr:from>
    <xdr:to>
      <xdr:col>24</xdr:col>
      <xdr:colOff>558800</xdr:colOff>
      <xdr:row>67</xdr:row>
      <xdr:rowOff>7620</xdr:rowOff>
    </xdr:to>
    <xdr:cxnSp macro="">
      <xdr:nvCxnSpPr>
        <xdr:cNvPr id="323" name="直線コネクタ 322"/>
        <xdr:cNvCxnSpPr/>
      </xdr:nvCxnSpPr>
      <xdr:spPr>
        <a:xfrm flipV="1">
          <a:off x="16179800" y="114775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7620</xdr:rowOff>
    </xdr:from>
    <xdr:to>
      <xdr:col>23</xdr:col>
      <xdr:colOff>406400</xdr:colOff>
      <xdr:row>67</xdr:row>
      <xdr:rowOff>62774</xdr:rowOff>
    </xdr:to>
    <xdr:cxnSp macro="">
      <xdr:nvCxnSpPr>
        <xdr:cNvPr id="326" name="直線コネクタ 325"/>
        <xdr:cNvCxnSpPr/>
      </xdr:nvCxnSpPr>
      <xdr:spPr>
        <a:xfrm flipV="1">
          <a:off x="15290800" y="114947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62774</xdr:rowOff>
    </xdr:from>
    <xdr:to>
      <xdr:col>22</xdr:col>
      <xdr:colOff>203200</xdr:colOff>
      <xdr:row>68</xdr:row>
      <xdr:rowOff>1633</xdr:rowOff>
    </xdr:to>
    <xdr:cxnSp macro="">
      <xdr:nvCxnSpPr>
        <xdr:cNvPr id="329" name="直線コネクタ 328"/>
        <xdr:cNvCxnSpPr/>
      </xdr:nvCxnSpPr>
      <xdr:spPr>
        <a:xfrm flipV="1">
          <a:off x="14401800" y="1154992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1633</xdr:rowOff>
    </xdr:from>
    <xdr:to>
      <xdr:col>21</xdr:col>
      <xdr:colOff>0</xdr:colOff>
      <xdr:row>68</xdr:row>
      <xdr:rowOff>5080</xdr:rowOff>
    </xdr:to>
    <xdr:cxnSp macro="">
      <xdr:nvCxnSpPr>
        <xdr:cNvPr id="332" name="直線コネクタ 331"/>
        <xdr:cNvCxnSpPr/>
      </xdr:nvCxnSpPr>
      <xdr:spPr>
        <a:xfrm flipV="1">
          <a:off x="13512800" y="1166023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111034</xdr:rowOff>
    </xdr:from>
    <xdr:to>
      <xdr:col>24</xdr:col>
      <xdr:colOff>609600</xdr:colOff>
      <xdr:row>67</xdr:row>
      <xdr:rowOff>41184</xdr:rowOff>
    </xdr:to>
    <xdr:sp macro="" textlink="">
      <xdr:nvSpPr>
        <xdr:cNvPr id="342" name="円/楕円 341"/>
        <xdr:cNvSpPr/>
      </xdr:nvSpPr>
      <xdr:spPr>
        <a:xfrm>
          <a:off x="16967200" y="114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83111</xdr:rowOff>
    </xdr:from>
    <xdr:ext cx="762000" cy="259045"/>
    <xdr:sp macro="" textlink="">
      <xdr:nvSpPr>
        <xdr:cNvPr id="343" name="定員管理の状況該当値テキスト"/>
        <xdr:cNvSpPr txBox="1"/>
      </xdr:nvSpPr>
      <xdr:spPr>
        <a:xfrm>
          <a:off x="17106900" y="113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128270</xdr:rowOff>
    </xdr:from>
    <xdr:to>
      <xdr:col>23</xdr:col>
      <xdr:colOff>457200</xdr:colOff>
      <xdr:row>67</xdr:row>
      <xdr:rowOff>58420</xdr:rowOff>
    </xdr:to>
    <xdr:sp macro="" textlink="">
      <xdr:nvSpPr>
        <xdr:cNvPr id="344" name="円/楕円 343"/>
        <xdr:cNvSpPr/>
      </xdr:nvSpPr>
      <xdr:spPr>
        <a:xfrm>
          <a:off x="16129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43197</xdr:rowOff>
    </xdr:from>
    <xdr:ext cx="736600" cy="259045"/>
    <xdr:sp macro="" textlink="">
      <xdr:nvSpPr>
        <xdr:cNvPr id="345" name="テキスト ボックス 344"/>
        <xdr:cNvSpPr txBox="1"/>
      </xdr:nvSpPr>
      <xdr:spPr>
        <a:xfrm>
          <a:off x="15798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11974</xdr:rowOff>
    </xdr:from>
    <xdr:to>
      <xdr:col>22</xdr:col>
      <xdr:colOff>254000</xdr:colOff>
      <xdr:row>67</xdr:row>
      <xdr:rowOff>113574</xdr:rowOff>
    </xdr:to>
    <xdr:sp macro="" textlink="">
      <xdr:nvSpPr>
        <xdr:cNvPr id="346" name="円/楕円 345"/>
        <xdr:cNvSpPr/>
      </xdr:nvSpPr>
      <xdr:spPr>
        <a:xfrm>
          <a:off x="15240000" y="11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98351</xdr:rowOff>
    </xdr:from>
    <xdr:ext cx="762000" cy="259045"/>
    <xdr:sp macro="" textlink="">
      <xdr:nvSpPr>
        <xdr:cNvPr id="347" name="テキスト ボックス 346"/>
        <xdr:cNvSpPr txBox="1"/>
      </xdr:nvSpPr>
      <xdr:spPr>
        <a:xfrm>
          <a:off x="14909800" y="115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122283</xdr:rowOff>
    </xdr:from>
    <xdr:to>
      <xdr:col>21</xdr:col>
      <xdr:colOff>50800</xdr:colOff>
      <xdr:row>68</xdr:row>
      <xdr:rowOff>52433</xdr:rowOff>
    </xdr:to>
    <xdr:sp macro="" textlink="">
      <xdr:nvSpPr>
        <xdr:cNvPr id="348" name="円/楕円 347"/>
        <xdr:cNvSpPr/>
      </xdr:nvSpPr>
      <xdr:spPr>
        <a:xfrm>
          <a:off x="14351000" y="11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37210</xdr:rowOff>
    </xdr:from>
    <xdr:ext cx="762000" cy="259045"/>
    <xdr:sp macro="" textlink="">
      <xdr:nvSpPr>
        <xdr:cNvPr id="349" name="テキスト ボックス 348"/>
        <xdr:cNvSpPr txBox="1"/>
      </xdr:nvSpPr>
      <xdr:spPr>
        <a:xfrm>
          <a:off x="14020800" y="116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125730</xdr:rowOff>
    </xdr:from>
    <xdr:to>
      <xdr:col>19</xdr:col>
      <xdr:colOff>533400</xdr:colOff>
      <xdr:row>68</xdr:row>
      <xdr:rowOff>55880</xdr:rowOff>
    </xdr:to>
    <xdr:sp macro="" textlink="">
      <xdr:nvSpPr>
        <xdr:cNvPr id="350" name="円/楕円 349"/>
        <xdr:cNvSpPr/>
      </xdr:nvSpPr>
      <xdr:spPr>
        <a:xfrm>
          <a:off x="13462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40657</xdr:rowOff>
    </xdr:from>
    <xdr:ext cx="762000" cy="259045"/>
    <xdr:sp macro="" textlink="">
      <xdr:nvSpPr>
        <xdr:cNvPr id="351" name="テキスト ボックス 350"/>
        <xdr:cNvSpPr txBox="1"/>
      </xdr:nvSpPr>
      <xdr:spPr>
        <a:xfrm>
          <a:off x="13131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繰上償還の実施により，前年度と比べ</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ポイント改善しているが，普通建設事業に係る起債の償還により，類似団体・全国平均を上回る</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9.9</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％となっている。新市建設計画に基づく事業については，緊急度，ニーズ把握を的確に行いながら，見直しを図る。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また，地方債については，借入額と償還額のバランスをとりながら，財政的に有利な地方債を借入れ，繰上償還については，財政状況を考慮しつつ積極的に実施し，実質公債費比率の低下に努める。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81280</xdr:rowOff>
    </xdr:to>
    <xdr:cxnSp macro="">
      <xdr:nvCxnSpPr>
        <xdr:cNvPr id="383" name="直線コネクタ 382"/>
        <xdr:cNvCxnSpPr/>
      </xdr:nvCxnSpPr>
      <xdr:spPr>
        <a:xfrm flipV="1">
          <a:off x="16179800" y="67388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76454</xdr:rowOff>
    </xdr:from>
    <xdr:to>
      <xdr:col>23</xdr:col>
      <xdr:colOff>406400</xdr:colOff>
      <xdr:row>39</xdr:row>
      <xdr:rowOff>81280</xdr:rowOff>
    </xdr:to>
    <xdr:cxnSp macro="">
      <xdr:nvCxnSpPr>
        <xdr:cNvPr id="386" name="直線コネクタ 385"/>
        <xdr:cNvCxnSpPr/>
      </xdr:nvCxnSpPr>
      <xdr:spPr>
        <a:xfrm>
          <a:off x="15290800" y="67630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90932</xdr:rowOff>
    </xdr:to>
    <xdr:cxnSp macro="">
      <xdr:nvCxnSpPr>
        <xdr:cNvPr id="389" name="直線コネクタ 388"/>
        <xdr:cNvCxnSpPr/>
      </xdr:nvCxnSpPr>
      <xdr:spPr>
        <a:xfrm flipV="1">
          <a:off x="14401800" y="67630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90932</xdr:rowOff>
    </xdr:from>
    <xdr:to>
      <xdr:col>21</xdr:col>
      <xdr:colOff>0</xdr:colOff>
      <xdr:row>39</xdr:row>
      <xdr:rowOff>100584</xdr:rowOff>
    </xdr:to>
    <xdr:cxnSp macro="">
      <xdr:nvCxnSpPr>
        <xdr:cNvPr id="392" name="直線コネクタ 391"/>
        <xdr:cNvCxnSpPr/>
      </xdr:nvCxnSpPr>
      <xdr:spPr>
        <a:xfrm flipV="1">
          <a:off x="13512800" y="677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1524</xdr:rowOff>
    </xdr:from>
    <xdr:to>
      <xdr:col>24</xdr:col>
      <xdr:colOff>609600</xdr:colOff>
      <xdr:row>39</xdr:row>
      <xdr:rowOff>103124</xdr:rowOff>
    </xdr:to>
    <xdr:sp macro="" textlink="">
      <xdr:nvSpPr>
        <xdr:cNvPr id="402" name="円/楕円 401"/>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145051</xdr:rowOff>
    </xdr:from>
    <xdr:ext cx="762000" cy="259045"/>
    <xdr:sp macro="" textlink="">
      <xdr:nvSpPr>
        <xdr:cNvPr id="403" name="公債費負担の状況該当値テキスト"/>
        <xdr:cNvSpPr txBox="1"/>
      </xdr:nvSpPr>
      <xdr:spPr>
        <a:xfrm>
          <a:off x="171069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404" name="円/楕円 403"/>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116857</xdr:rowOff>
    </xdr:from>
    <xdr:ext cx="736600" cy="259045"/>
    <xdr:sp macro="" textlink="">
      <xdr:nvSpPr>
        <xdr:cNvPr id="405" name="テキスト ボックス 404"/>
        <xdr:cNvSpPr txBox="1"/>
      </xdr:nvSpPr>
      <xdr:spPr>
        <a:xfrm>
          <a:off x="15798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25654</xdr:rowOff>
    </xdr:from>
    <xdr:to>
      <xdr:col>22</xdr:col>
      <xdr:colOff>254000</xdr:colOff>
      <xdr:row>39</xdr:row>
      <xdr:rowOff>127254</xdr:rowOff>
    </xdr:to>
    <xdr:sp macro="" textlink="">
      <xdr:nvSpPr>
        <xdr:cNvPr id="406" name="円/楕円 405"/>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112031</xdr:rowOff>
    </xdr:from>
    <xdr:ext cx="762000" cy="259045"/>
    <xdr:sp macro="" textlink="">
      <xdr:nvSpPr>
        <xdr:cNvPr id="407" name="テキスト ボックス 406"/>
        <xdr:cNvSpPr txBox="1"/>
      </xdr:nvSpPr>
      <xdr:spPr>
        <a:xfrm>
          <a:off x="14909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40132</xdr:rowOff>
    </xdr:from>
    <xdr:to>
      <xdr:col>21</xdr:col>
      <xdr:colOff>50800</xdr:colOff>
      <xdr:row>39</xdr:row>
      <xdr:rowOff>141732</xdr:rowOff>
    </xdr:to>
    <xdr:sp macro="" textlink="">
      <xdr:nvSpPr>
        <xdr:cNvPr id="408" name="円/楕円 407"/>
        <xdr:cNvSpPr/>
      </xdr:nvSpPr>
      <xdr:spPr>
        <a:xfrm>
          <a:off x="14351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151909</xdr:rowOff>
    </xdr:from>
    <xdr:ext cx="762000" cy="259045"/>
    <xdr:sp macro="" textlink="">
      <xdr:nvSpPr>
        <xdr:cNvPr id="409" name="テキスト ボックス 408"/>
        <xdr:cNvSpPr txBox="1"/>
      </xdr:nvSpPr>
      <xdr:spPr>
        <a:xfrm>
          <a:off x="14020800" y="64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49784</xdr:rowOff>
    </xdr:from>
    <xdr:to>
      <xdr:col>19</xdr:col>
      <xdr:colOff>533400</xdr:colOff>
      <xdr:row>39</xdr:row>
      <xdr:rowOff>151384</xdr:rowOff>
    </xdr:to>
    <xdr:sp macro="" textlink="">
      <xdr:nvSpPr>
        <xdr:cNvPr id="410" name="円/楕円 409"/>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161561</xdr:rowOff>
    </xdr:from>
    <xdr:ext cx="762000" cy="259045"/>
    <xdr:sp macro="" textlink="">
      <xdr:nvSpPr>
        <xdr:cNvPr id="411" name="テキスト ボックス 410"/>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59.7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％と類似団体・全国平均を上回っているものの，前年度に比べ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17.9</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いる。これは積極的な繰上償還の実施に伴い，地方債現在高が減少したことによるが，今後も学校整備や清掃工場改修など大規模事業が予定されているため，さらな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167462</xdr:rowOff>
    </xdr:from>
    <xdr:to>
      <xdr:col>24</xdr:col>
      <xdr:colOff>558800</xdr:colOff>
      <xdr:row>16</xdr:row>
      <xdr:rowOff>82398</xdr:rowOff>
    </xdr:to>
    <xdr:cxnSp macro="">
      <xdr:nvCxnSpPr>
        <xdr:cNvPr id="443" name="直線コネクタ 442"/>
        <xdr:cNvCxnSpPr/>
      </xdr:nvCxnSpPr>
      <xdr:spPr>
        <a:xfrm flipV="1">
          <a:off x="16179800" y="2739212"/>
          <a:ext cx="8382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82398</xdr:rowOff>
    </xdr:from>
    <xdr:to>
      <xdr:col>23</xdr:col>
      <xdr:colOff>406400</xdr:colOff>
      <xdr:row>16</xdr:row>
      <xdr:rowOff>111354</xdr:rowOff>
    </xdr:to>
    <xdr:cxnSp macro="">
      <xdr:nvCxnSpPr>
        <xdr:cNvPr id="446" name="直線コネクタ 445"/>
        <xdr:cNvCxnSpPr/>
      </xdr:nvCxnSpPr>
      <xdr:spPr>
        <a:xfrm flipV="1">
          <a:off x="15290800" y="2825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111354</xdr:rowOff>
    </xdr:from>
    <xdr:to>
      <xdr:col>22</xdr:col>
      <xdr:colOff>203200</xdr:colOff>
      <xdr:row>17</xdr:row>
      <xdr:rowOff>52832</xdr:rowOff>
    </xdr:to>
    <xdr:cxnSp macro="">
      <xdr:nvCxnSpPr>
        <xdr:cNvPr id="449" name="直線コネクタ 448"/>
        <xdr:cNvCxnSpPr/>
      </xdr:nvCxnSpPr>
      <xdr:spPr>
        <a:xfrm flipV="1">
          <a:off x="14401800" y="285455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52832</xdr:rowOff>
    </xdr:from>
    <xdr:to>
      <xdr:col>21</xdr:col>
      <xdr:colOff>0</xdr:colOff>
      <xdr:row>17</xdr:row>
      <xdr:rowOff>78892</xdr:rowOff>
    </xdr:to>
    <xdr:cxnSp macro="">
      <xdr:nvCxnSpPr>
        <xdr:cNvPr id="452" name="直線コネクタ 451"/>
        <xdr:cNvCxnSpPr/>
      </xdr:nvCxnSpPr>
      <xdr:spPr>
        <a:xfrm flipV="1">
          <a:off x="13512800" y="296748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4" name="テキスト ボックス 45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116662</xdr:rowOff>
    </xdr:from>
    <xdr:to>
      <xdr:col>24</xdr:col>
      <xdr:colOff>609600</xdr:colOff>
      <xdr:row>16</xdr:row>
      <xdr:rowOff>46812</xdr:rowOff>
    </xdr:to>
    <xdr:sp macro="" textlink="">
      <xdr:nvSpPr>
        <xdr:cNvPr id="462" name="円/楕円 461"/>
        <xdr:cNvSpPr/>
      </xdr:nvSpPr>
      <xdr:spPr>
        <a:xfrm>
          <a:off x="169672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88739</xdr:rowOff>
    </xdr:from>
    <xdr:ext cx="762000" cy="259045"/>
    <xdr:sp macro="" textlink="">
      <xdr:nvSpPr>
        <xdr:cNvPr id="463" name="将来負担の状況該当値テキスト"/>
        <xdr:cNvSpPr txBox="1"/>
      </xdr:nvSpPr>
      <xdr:spPr>
        <a:xfrm>
          <a:off x="17106900" y="26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31598</xdr:rowOff>
    </xdr:from>
    <xdr:to>
      <xdr:col>23</xdr:col>
      <xdr:colOff>457200</xdr:colOff>
      <xdr:row>16</xdr:row>
      <xdr:rowOff>133198</xdr:rowOff>
    </xdr:to>
    <xdr:sp macro="" textlink="">
      <xdr:nvSpPr>
        <xdr:cNvPr id="464" name="円/楕円 463"/>
        <xdr:cNvSpPr/>
      </xdr:nvSpPr>
      <xdr:spPr>
        <a:xfrm>
          <a:off x="16129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117975</xdr:rowOff>
    </xdr:from>
    <xdr:ext cx="736600" cy="259045"/>
    <xdr:sp macro="" textlink="">
      <xdr:nvSpPr>
        <xdr:cNvPr id="465" name="テキスト ボックス 464"/>
        <xdr:cNvSpPr txBox="1"/>
      </xdr:nvSpPr>
      <xdr:spPr>
        <a:xfrm>
          <a:off x="15798800" y="28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60554</xdr:rowOff>
    </xdr:from>
    <xdr:to>
      <xdr:col>22</xdr:col>
      <xdr:colOff>254000</xdr:colOff>
      <xdr:row>16</xdr:row>
      <xdr:rowOff>162154</xdr:rowOff>
    </xdr:to>
    <xdr:sp macro="" textlink="">
      <xdr:nvSpPr>
        <xdr:cNvPr id="466" name="円/楕円 465"/>
        <xdr:cNvSpPr/>
      </xdr:nvSpPr>
      <xdr:spPr>
        <a:xfrm>
          <a:off x="15240000" y="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146931</xdr:rowOff>
    </xdr:from>
    <xdr:ext cx="762000" cy="259045"/>
    <xdr:sp macro="" textlink="">
      <xdr:nvSpPr>
        <xdr:cNvPr id="467" name="テキスト ボックス 466"/>
        <xdr:cNvSpPr txBox="1"/>
      </xdr:nvSpPr>
      <xdr:spPr>
        <a:xfrm>
          <a:off x="14909800" y="28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2032</xdr:rowOff>
    </xdr:from>
    <xdr:to>
      <xdr:col>21</xdr:col>
      <xdr:colOff>50800</xdr:colOff>
      <xdr:row>17</xdr:row>
      <xdr:rowOff>103632</xdr:rowOff>
    </xdr:to>
    <xdr:sp macro="" textlink="">
      <xdr:nvSpPr>
        <xdr:cNvPr id="468" name="円/楕円 467"/>
        <xdr:cNvSpPr/>
      </xdr:nvSpPr>
      <xdr:spPr>
        <a:xfrm>
          <a:off x="14351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88409</xdr:rowOff>
    </xdr:from>
    <xdr:ext cx="762000" cy="259045"/>
    <xdr:sp macro="" textlink="">
      <xdr:nvSpPr>
        <xdr:cNvPr id="469" name="テキスト ボックス 468"/>
        <xdr:cNvSpPr txBox="1"/>
      </xdr:nvSpPr>
      <xdr:spPr>
        <a:xfrm>
          <a:off x="14020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28092</xdr:rowOff>
    </xdr:from>
    <xdr:to>
      <xdr:col>19</xdr:col>
      <xdr:colOff>533400</xdr:colOff>
      <xdr:row>17</xdr:row>
      <xdr:rowOff>129692</xdr:rowOff>
    </xdr:to>
    <xdr:sp macro="" textlink="">
      <xdr:nvSpPr>
        <xdr:cNvPr id="470" name="円/楕円 469"/>
        <xdr:cNvSpPr/>
      </xdr:nvSpPr>
      <xdr:spPr>
        <a:xfrm>
          <a:off x="13462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114469</xdr:rowOff>
    </xdr:from>
    <xdr:ext cx="762000" cy="259045"/>
    <xdr:sp macro="" textlink="">
      <xdr:nvSpPr>
        <xdr:cNvPr id="471" name="テキスト ボックス 470"/>
        <xdr:cNvSpPr txBox="1"/>
      </xdr:nvSpPr>
      <xdr:spPr>
        <a:xfrm>
          <a:off x="13131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99,466
98,102
471.21
47,193,781
46,107,374
806,831
27,042,496
63,028,206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類似団体・全国・県内平均より高い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24.2</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％となっているのは，広域消防の事務委託を受けていることによるものである。　</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今後は定員管理適正化計画の着実な実施及び民間委託等により，人件費の削減に努める。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130810</xdr:rowOff>
    </xdr:to>
    <xdr:cxnSp macro="">
      <xdr:nvCxnSpPr>
        <xdr:cNvPr id="65" name="直線コネクタ 64"/>
        <xdr:cNvCxnSpPr/>
      </xdr:nvCxnSpPr>
      <xdr:spPr>
        <a:xfrm flipV="1">
          <a:off x="3987800" y="6352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50800</xdr:rowOff>
    </xdr:to>
    <xdr:cxnSp macro="">
      <xdr:nvCxnSpPr>
        <xdr:cNvPr id="68" name="直線コネクタ 67"/>
        <xdr:cNvCxnSpPr/>
      </xdr:nvCxnSpPr>
      <xdr:spPr>
        <a:xfrm flipV="1">
          <a:off x="3098800" y="647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50800</xdr:rowOff>
    </xdr:to>
    <xdr:cxnSp macro="">
      <xdr:nvCxnSpPr>
        <xdr:cNvPr id="71" name="直線コネクタ 70"/>
        <xdr:cNvCxnSpPr/>
      </xdr:nvCxnSpPr>
      <xdr:spPr>
        <a:xfrm>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66040</xdr:rowOff>
    </xdr:to>
    <xdr:cxnSp macro="">
      <xdr:nvCxnSpPr>
        <xdr:cNvPr id="74" name="直線コネクタ 73"/>
        <xdr:cNvCxnSpPr/>
      </xdr:nvCxnSpPr>
      <xdr:spPr>
        <a:xfrm flipV="1">
          <a:off x="1320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4" name="円/楕円 83"/>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5"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6" name="円/楕円 85"/>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7" name="テキスト ボックス 86"/>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9" name="テキスト ボックス 88"/>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0" name="円/楕円 89"/>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1" name="テキスト ボックス 90"/>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2" name="円/楕円 91"/>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3" name="テキスト ボックス 92"/>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類似団体・全国・県内平均以下の</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13.3</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おり，，前年度比増減なしとなっている。今後も事務事業の見直し，公共施設等総合管理計画を策定し，適切な施設規模の目標を定めること，及び指定管理者の拡大や民間委託等積極的に行い，物件費の抑制を図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73660</xdr:rowOff>
    </xdr:to>
    <xdr:cxnSp macro="">
      <xdr:nvCxnSpPr>
        <xdr:cNvPr id="126" name="直線コネクタ 125"/>
        <xdr:cNvCxnSpPr/>
      </xdr:nvCxnSpPr>
      <xdr:spPr>
        <a:xfrm>
          <a:off x="15671800" y="247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73660</xdr:rowOff>
    </xdr:to>
    <xdr:cxnSp macro="">
      <xdr:nvCxnSpPr>
        <xdr:cNvPr id="129" name="直線コネクタ 128"/>
        <xdr:cNvCxnSpPr/>
      </xdr:nvCxnSpPr>
      <xdr:spPr>
        <a:xfrm>
          <a:off x="14782800" y="245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50800</xdr:rowOff>
    </xdr:to>
    <xdr:cxnSp macro="">
      <xdr:nvCxnSpPr>
        <xdr:cNvPr id="132" name="直線コネクタ 131"/>
        <xdr:cNvCxnSpPr/>
      </xdr:nvCxnSpPr>
      <xdr:spPr>
        <a:xfrm>
          <a:off x="13893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43180</xdr:rowOff>
    </xdr:to>
    <xdr:cxnSp macro="">
      <xdr:nvCxnSpPr>
        <xdr:cNvPr id="135" name="直線コネクタ 134"/>
        <xdr:cNvCxnSpPr/>
      </xdr:nvCxnSpPr>
      <xdr:spPr>
        <a:xfrm flipV="1">
          <a:off x="13004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5" name="円/楕円 144"/>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6"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7" name="円/楕円 146"/>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8" name="テキスト ボックス 147"/>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1" name="円/楕円 150"/>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52" name="テキスト ボックス 151"/>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3" name="円/楕円 152"/>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78757</xdr:rowOff>
    </xdr:from>
    <xdr:ext cx="762000" cy="259045"/>
    <xdr:sp macro="" textlink="">
      <xdr:nvSpPr>
        <xdr:cNvPr id="154" name="テキスト ボックス 153"/>
        <xdr:cNvSpPr txBox="1"/>
      </xdr:nvSpPr>
      <xdr:spPr>
        <a:xfrm>
          <a:off x="12623800" y="24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類似団体・全国・県内平均より低い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％となっているものの，前年度に比べて</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ポイント増となっており，過去</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年を比較しても上昇傾向にある。扶助費に対する資格審査等の適正化を推進する一方で，健康診査事業や介護予防事業の積極的な実施により，上昇傾向に歯止めをかけるよう努める。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94343</xdr:rowOff>
    </xdr:to>
    <xdr:cxnSp macro="">
      <xdr:nvCxnSpPr>
        <xdr:cNvPr id="189" name="直線コネクタ 188"/>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50800</xdr:rowOff>
    </xdr:to>
    <xdr:cxnSp macro="">
      <xdr:nvCxnSpPr>
        <xdr:cNvPr id="192" name="直線コネクタ 191"/>
        <xdr:cNvCxnSpPr/>
      </xdr:nvCxnSpPr>
      <xdr:spPr>
        <a:xfrm>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18143</xdr:rowOff>
    </xdr:to>
    <xdr:cxnSp macro="">
      <xdr:nvCxnSpPr>
        <xdr:cNvPr id="195" name="直線コネクタ 194"/>
        <xdr:cNvCxnSpPr/>
      </xdr:nvCxnSpPr>
      <xdr:spPr>
        <a:xfrm>
          <a:off x="2209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146050</xdr:rowOff>
    </xdr:to>
    <xdr:cxnSp macro="">
      <xdr:nvCxnSpPr>
        <xdr:cNvPr id="198" name="直線コネクタ 197"/>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8" name="円/楕円 207"/>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9"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0" name="円/楕円 20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1" name="テキスト ボックス 21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2" name="円/楕円 211"/>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3" name="テキスト ボックス 212"/>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4" name="円/楕円 21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5" name="テキスト ボックス 21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6" name="円/楕円 215"/>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7" name="テキスト ボックス 216"/>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類似団体・全国・県内平均より高い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16.7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のは繰出金が主な原因である。これまで整備してきた下水道施設等の維持管理経費として，公営企業会計への繰出金が必要となっているためである。普通会計の負担額が減るよう，各公営企業会計の健全化を図っていく。</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75293</xdr:rowOff>
    </xdr:to>
    <xdr:cxnSp macro="">
      <xdr:nvCxnSpPr>
        <xdr:cNvPr id="252" name="直線コネクタ 251"/>
        <xdr:cNvCxnSpPr/>
      </xdr:nvCxnSpPr>
      <xdr:spPr>
        <a:xfrm>
          <a:off x="15671800" y="10190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148772</xdr:rowOff>
    </xdr:from>
    <xdr:to>
      <xdr:col>22</xdr:col>
      <xdr:colOff>565150</xdr:colOff>
      <xdr:row>59</xdr:row>
      <xdr:rowOff>75293</xdr:rowOff>
    </xdr:to>
    <xdr:cxnSp macro="">
      <xdr:nvCxnSpPr>
        <xdr:cNvPr id="255" name="直線コネクタ 254"/>
        <xdr:cNvCxnSpPr/>
      </xdr:nvCxnSpPr>
      <xdr:spPr>
        <a:xfrm>
          <a:off x="14782800" y="1009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148772</xdr:rowOff>
    </xdr:to>
    <xdr:cxnSp macro="">
      <xdr:nvCxnSpPr>
        <xdr:cNvPr id="258" name="直線コネクタ 257"/>
        <xdr:cNvCxnSpPr/>
      </xdr:nvCxnSpPr>
      <xdr:spPr>
        <a:xfrm>
          <a:off x="13893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31750</xdr:rowOff>
    </xdr:to>
    <xdr:cxnSp macro="">
      <xdr:nvCxnSpPr>
        <xdr:cNvPr id="261" name="直線コネクタ 260"/>
        <xdr:cNvCxnSpPr/>
      </xdr:nvCxnSpPr>
      <xdr:spPr>
        <a:xfrm flipV="1">
          <a:off x="13004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1" name="円/楕円 270"/>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2"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3" name="円/楕円 272"/>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4" name="テキスト ボックス 273"/>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97972</xdr:rowOff>
    </xdr:from>
    <xdr:to>
      <xdr:col>21</xdr:col>
      <xdr:colOff>412750</xdr:colOff>
      <xdr:row>59</xdr:row>
      <xdr:rowOff>28122</xdr:rowOff>
    </xdr:to>
    <xdr:sp macro="" textlink="">
      <xdr:nvSpPr>
        <xdr:cNvPr id="275" name="円/楕円 274"/>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12899</xdr:rowOff>
    </xdr:from>
    <xdr:ext cx="762000" cy="259045"/>
    <xdr:sp macro="" textlink="">
      <xdr:nvSpPr>
        <xdr:cNvPr id="276" name="テキスト ボックス 275"/>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7" name="円/楕円 276"/>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8" name="テキスト ボックス 27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9" name="円/楕円 278"/>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0" name="テキスト ボックス 27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類似団体・全国・県内平均より低い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4.4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今後も関係団体等への負担金及び補助金については，適切に執行するとともに，事務事業の見直しを進めていく。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142240</xdr:rowOff>
    </xdr:from>
    <xdr:to>
      <xdr:col>24</xdr:col>
      <xdr:colOff>31750</xdr:colOff>
      <xdr:row>34</xdr:row>
      <xdr:rowOff>157480</xdr:rowOff>
    </xdr:to>
    <xdr:cxnSp macro="">
      <xdr:nvCxnSpPr>
        <xdr:cNvPr id="312" name="直線コネクタ 311"/>
        <xdr:cNvCxnSpPr/>
      </xdr:nvCxnSpPr>
      <xdr:spPr>
        <a:xfrm>
          <a:off x="15671800" y="597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157480</xdr:rowOff>
    </xdr:to>
    <xdr:cxnSp macro="">
      <xdr:nvCxnSpPr>
        <xdr:cNvPr id="315" name="直線コネクタ 314"/>
        <xdr:cNvCxnSpPr/>
      </xdr:nvCxnSpPr>
      <xdr:spPr>
        <a:xfrm flipV="1">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8" name="直線コネクタ 317"/>
        <xdr:cNvCxnSpPr/>
      </xdr:nvCxnSpPr>
      <xdr:spPr>
        <a:xfrm>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62230</xdr:rowOff>
    </xdr:to>
    <xdr:cxnSp macro="">
      <xdr:nvCxnSpPr>
        <xdr:cNvPr id="321" name="直線コネクタ 320"/>
        <xdr:cNvCxnSpPr/>
      </xdr:nvCxnSpPr>
      <xdr:spPr>
        <a:xfrm flipV="1">
          <a:off x="13004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31" name="円/楕円 330"/>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32"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3" name="円/楕円 332"/>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4" name="テキスト ボックス 333"/>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5" name="円/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6" name="テキスト ボックス 335"/>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7" name="円/楕円 336"/>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8" name="テキスト ボックス 337"/>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39" name="円/楕円 338"/>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40" name="テキスト ボックス 339"/>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類似団体・全国・県内平均より高い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22.8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のは，市町村合併に伴う新市建設計画の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79</xdr:row>
      <xdr:rowOff>165863</xdr:rowOff>
    </xdr:to>
    <xdr:cxnSp macro="">
      <xdr:nvCxnSpPr>
        <xdr:cNvPr id="370" name="直線コネクタ 369"/>
        <xdr:cNvCxnSpPr/>
      </xdr:nvCxnSpPr>
      <xdr:spPr>
        <a:xfrm flipV="1">
          <a:off x="3987800" y="136281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8128</xdr:rowOff>
    </xdr:to>
    <xdr:cxnSp macro="">
      <xdr:nvCxnSpPr>
        <xdr:cNvPr id="373" name="直線コネクタ 372"/>
        <xdr:cNvCxnSpPr/>
      </xdr:nvCxnSpPr>
      <xdr:spPr>
        <a:xfrm flipV="1">
          <a:off x="3098800" y="13710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80</xdr:row>
      <xdr:rowOff>8128</xdr:rowOff>
    </xdr:to>
    <xdr:cxnSp macro="">
      <xdr:nvCxnSpPr>
        <xdr:cNvPr id="376" name="直線コネクタ 375"/>
        <xdr:cNvCxnSpPr/>
      </xdr:nvCxnSpPr>
      <xdr:spPr>
        <a:xfrm>
          <a:off x="2209800" y="13655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115570</xdr:rowOff>
    </xdr:to>
    <xdr:cxnSp macro="">
      <xdr:nvCxnSpPr>
        <xdr:cNvPr id="379" name="直線コネクタ 378"/>
        <xdr:cNvCxnSpPr/>
      </xdr:nvCxnSpPr>
      <xdr:spPr>
        <a:xfrm flipV="1">
          <a:off x="1320800" y="13655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89" name="円/楕円 388"/>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90"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1" name="円/楕円 390"/>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2" name="テキスト ボックス 391"/>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128778</xdr:rowOff>
    </xdr:from>
    <xdr:to>
      <xdr:col>4</xdr:col>
      <xdr:colOff>396875</xdr:colOff>
      <xdr:row>80</xdr:row>
      <xdr:rowOff>58928</xdr:rowOff>
    </xdr:to>
    <xdr:sp macro="" textlink="">
      <xdr:nvSpPr>
        <xdr:cNvPr id="393" name="円/楕円 392"/>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43705</xdr:rowOff>
    </xdr:from>
    <xdr:ext cx="762000" cy="259045"/>
    <xdr:sp macro="" textlink="">
      <xdr:nvSpPr>
        <xdr:cNvPr id="394" name="テキスト ボックス 393"/>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95" name="円/楕円 394"/>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96" name="テキスト ボックス 395"/>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7" name="円/楕円 39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8" name="テキスト ボックス 39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類似団体・全国・県内平均より低い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67.6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％となっており，前年度に比べて</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ポイント減となっている。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120142</xdr:rowOff>
    </xdr:to>
    <xdr:cxnSp macro="">
      <xdr:nvCxnSpPr>
        <xdr:cNvPr id="429" name="直線コネクタ 428"/>
        <xdr:cNvCxnSpPr/>
      </xdr:nvCxnSpPr>
      <xdr:spPr>
        <a:xfrm flipV="1">
          <a:off x="15671800" y="12933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120142</xdr:rowOff>
    </xdr:to>
    <xdr:cxnSp macro="">
      <xdr:nvCxnSpPr>
        <xdr:cNvPr id="432" name="直線コネクタ 431"/>
        <xdr:cNvCxnSpPr/>
      </xdr:nvCxnSpPr>
      <xdr:spPr>
        <a:xfrm>
          <a:off x="14782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115570</xdr:rowOff>
    </xdr:to>
    <xdr:cxnSp macro="">
      <xdr:nvCxnSpPr>
        <xdr:cNvPr id="435" name="直線コネクタ 434"/>
        <xdr:cNvCxnSpPr/>
      </xdr:nvCxnSpPr>
      <xdr:spPr>
        <a:xfrm>
          <a:off x="13893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161289</xdr:rowOff>
    </xdr:to>
    <xdr:cxnSp macro="">
      <xdr:nvCxnSpPr>
        <xdr:cNvPr id="438" name="直線コネクタ 437"/>
        <xdr:cNvCxnSpPr/>
      </xdr:nvCxnSpPr>
      <xdr:spPr>
        <a:xfrm flipV="1">
          <a:off x="13004800" y="128508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8" name="円/楕円 447"/>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49"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69342</xdr:rowOff>
    </xdr:from>
    <xdr:to>
      <xdr:col>22</xdr:col>
      <xdr:colOff>615950</xdr:colOff>
      <xdr:row>75</xdr:row>
      <xdr:rowOff>170942</xdr:rowOff>
    </xdr:to>
    <xdr:sp macro="" textlink="">
      <xdr:nvSpPr>
        <xdr:cNvPr id="450" name="円/楕円 449"/>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9669</xdr:rowOff>
    </xdr:from>
    <xdr:ext cx="736600" cy="259045"/>
    <xdr:sp macro="" textlink="">
      <xdr:nvSpPr>
        <xdr:cNvPr id="451" name="テキスト ボックス 450"/>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2" name="円/楕円 451"/>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3" name="テキスト ボックス 452"/>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4" name="円/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6" name="円/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104118</xdr:rowOff>
    </xdr:from>
    <xdr:to>
      <xdr:col>4</xdr:col>
      <xdr:colOff>1117600</xdr:colOff>
      <xdr:row>14</xdr:row>
      <xdr:rowOff>21104</xdr:rowOff>
    </xdr:to>
    <xdr:cxnSp macro="">
      <xdr:nvCxnSpPr>
        <xdr:cNvPr id="52" name="直線コネクタ 51"/>
        <xdr:cNvCxnSpPr/>
      </xdr:nvCxnSpPr>
      <xdr:spPr bwMode="auto">
        <a:xfrm>
          <a:off x="5003800" y="2380593"/>
          <a:ext cx="647700" cy="8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138539</xdr:rowOff>
    </xdr:from>
    <xdr:to>
      <xdr:col>4</xdr:col>
      <xdr:colOff>469900</xdr:colOff>
      <xdr:row>13</xdr:row>
      <xdr:rowOff>104118</xdr:rowOff>
    </xdr:to>
    <xdr:cxnSp macro="">
      <xdr:nvCxnSpPr>
        <xdr:cNvPr id="55" name="直線コネクタ 54"/>
        <xdr:cNvCxnSpPr/>
      </xdr:nvCxnSpPr>
      <xdr:spPr bwMode="auto">
        <a:xfrm>
          <a:off x="4305300" y="2243564"/>
          <a:ext cx="698500" cy="13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138539</xdr:rowOff>
    </xdr:from>
    <xdr:to>
      <xdr:col>3</xdr:col>
      <xdr:colOff>904875</xdr:colOff>
      <xdr:row>12</xdr:row>
      <xdr:rowOff>147487</xdr:rowOff>
    </xdr:to>
    <xdr:cxnSp macro="">
      <xdr:nvCxnSpPr>
        <xdr:cNvPr id="58" name="直線コネクタ 57"/>
        <xdr:cNvCxnSpPr/>
      </xdr:nvCxnSpPr>
      <xdr:spPr bwMode="auto">
        <a:xfrm flipV="1">
          <a:off x="3606800" y="2243564"/>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147487</xdr:rowOff>
    </xdr:from>
    <xdr:to>
      <xdr:col>3</xdr:col>
      <xdr:colOff>206375</xdr:colOff>
      <xdr:row>13</xdr:row>
      <xdr:rowOff>7061</xdr:rowOff>
    </xdr:to>
    <xdr:cxnSp macro="">
      <xdr:nvCxnSpPr>
        <xdr:cNvPr id="61" name="直線コネクタ 60"/>
        <xdr:cNvCxnSpPr/>
      </xdr:nvCxnSpPr>
      <xdr:spPr bwMode="auto">
        <a:xfrm flipV="1">
          <a:off x="2908300" y="2252512"/>
          <a:ext cx="698500" cy="3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141754</xdr:rowOff>
    </xdr:from>
    <xdr:to>
      <xdr:col>5</xdr:col>
      <xdr:colOff>34925</xdr:colOff>
      <xdr:row>14</xdr:row>
      <xdr:rowOff>71904</xdr:rowOff>
    </xdr:to>
    <xdr:sp macro="" textlink="">
      <xdr:nvSpPr>
        <xdr:cNvPr id="71" name="円/楕円 70"/>
        <xdr:cNvSpPr/>
      </xdr:nvSpPr>
      <xdr:spPr bwMode="auto">
        <a:xfrm>
          <a:off x="5600700" y="241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158281</xdr:rowOff>
    </xdr:from>
    <xdr:ext cx="762000" cy="259045"/>
    <xdr:sp macro="" textlink="">
      <xdr:nvSpPr>
        <xdr:cNvPr id="72" name="人口1人当たり決算額の推移該当値テキスト130"/>
        <xdr:cNvSpPr txBox="1"/>
      </xdr:nvSpPr>
      <xdr:spPr>
        <a:xfrm>
          <a:off x="5740400" y="22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53318</xdr:rowOff>
    </xdr:from>
    <xdr:to>
      <xdr:col>4</xdr:col>
      <xdr:colOff>520700</xdr:colOff>
      <xdr:row>13</xdr:row>
      <xdr:rowOff>154918</xdr:rowOff>
    </xdr:to>
    <xdr:sp macro="" textlink="">
      <xdr:nvSpPr>
        <xdr:cNvPr id="73" name="円/楕円 72"/>
        <xdr:cNvSpPr/>
      </xdr:nvSpPr>
      <xdr:spPr bwMode="auto">
        <a:xfrm>
          <a:off x="4953000" y="23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165095</xdr:rowOff>
    </xdr:from>
    <xdr:ext cx="736600" cy="259045"/>
    <xdr:sp macro="" textlink="">
      <xdr:nvSpPr>
        <xdr:cNvPr id="74" name="テキスト ボックス 73"/>
        <xdr:cNvSpPr txBox="1"/>
      </xdr:nvSpPr>
      <xdr:spPr>
        <a:xfrm>
          <a:off x="4622800" y="209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87739</xdr:rowOff>
    </xdr:from>
    <xdr:to>
      <xdr:col>3</xdr:col>
      <xdr:colOff>955675</xdr:colOff>
      <xdr:row>13</xdr:row>
      <xdr:rowOff>17889</xdr:rowOff>
    </xdr:to>
    <xdr:sp macro="" textlink="">
      <xdr:nvSpPr>
        <xdr:cNvPr id="75" name="円/楕円 74"/>
        <xdr:cNvSpPr/>
      </xdr:nvSpPr>
      <xdr:spPr bwMode="auto">
        <a:xfrm>
          <a:off x="4254500" y="219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28066</xdr:rowOff>
    </xdr:from>
    <xdr:ext cx="762000" cy="259045"/>
    <xdr:sp macro="" textlink="">
      <xdr:nvSpPr>
        <xdr:cNvPr id="76" name="テキスト ボックス 75"/>
        <xdr:cNvSpPr txBox="1"/>
      </xdr:nvSpPr>
      <xdr:spPr>
        <a:xfrm>
          <a:off x="3924300" y="19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96687</xdr:rowOff>
    </xdr:from>
    <xdr:to>
      <xdr:col>3</xdr:col>
      <xdr:colOff>257175</xdr:colOff>
      <xdr:row>13</xdr:row>
      <xdr:rowOff>26837</xdr:rowOff>
    </xdr:to>
    <xdr:sp macro="" textlink="">
      <xdr:nvSpPr>
        <xdr:cNvPr id="77" name="円/楕円 76"/>
        <xdr:cNvSpPr/>
      </xdr:nvSpPr>
      <xdr:spPr bwMode="auto">
        <a:xfrm>
          <a:off x="3556000" y="220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37014</xdr:rowOff>
    </xdr:from>
    <xdr:ext cx="762000" cy="259045"/>
    <xdr:sp macro="" textlink="">
      <xdr:nvSpPr>
        <xdr:cNvPr id="78" name="テキスト ボックス 77"/>
        <xdr:cNvSpPr txBox="1"/>
      </xdr:nvSpPr>
      <xdr:spPr>
        <a:xfrm>
          <a:off x="3225800" y="19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127711</xdr:rowOff>
    </xdr:from>
    <xdr:to>
      <xdr:col>2</xdr:col>
      <xdr:colOff>692150</xdr:colOff>
      <xdr:row>13</xdr:row>
      <xdr:rowOff>57861</xdr:rowOff>
    </xdr:to>
    <xdr:sp macro="" textlink="">
      <xdr:nvSpPr>
        <xdr:cNvPr id="79" name="円/楕円 78"/>
        <xdr:cNvSpPr/>
      </xdr:nvSpPr>
      <xdr:spPr bwMode="auto">
        <a:xfrm>
          <a:off x="2857500" y="22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68038</xdr:rowOff>
    </xdr:from>
    <xdr:ext cx="762000" cy="259045"/>
    <xdr:sp macro="" textlink="">
      <xdr:nvSpPr>
        <xdr:cNvPr id="80" name="テキスト ボックス 79"/>
        <xdr:cNvSpPr txBox="1"/>
      </xdr:nvSpPr>
      <xdr:spPr>
        <a:xfrm>
          <a:off x="2527300" y="20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271246</xdr:rowOff>
    </xdr:from>
    <xdr:to>
      <xdr:col>4</xdr:col>
      <xdr:colOff>1117600</xdr:colOff>
      <xdr:row>35</xdr:row>
      <xdr:rowOff>302108</xdr:rowOff>
    </xdr:to>
    <xdr:cxnSp macro="">
      <xdr:nvCxnSpPr>
        <xdr:cNvPr id="116" name="直線コネクタ 115"/>
        <xdr:cNvCxnSpPr/>
      </xdr:nvCxnSpPr>
      <xdr:spPr bwMode="auto">
        <a:xfrm>
          <a:off x="5003800" y="6881596"/>
          <a:ext cx="6477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260796</xdr:rowOff>
    </xdr:from>
    <xdr:to>
      <xdr:col>4</xdr:col>
      <xdr:colOff>469900</xdr:colOff>
      <xdr:row>35</xdr:row>
      <xdr:rowOff>271246</xdr:rowOff>
    </xdr:to>
    <xdr:cxnSp macro="">
      <xdr:nvCxnSpPr>
        <xdr:cNvPr id="119" name="直線コネクタ 118"/>
        <xdr:cNvCxnSpPr/>
      </xdr:nvCxnSpPr>
      <xdr:spPr bwMode="auto">
        <a:xfrm>
          <a:off x="4305300" y="6871146"/>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180492</xdr:rowOff>
    </xdr:from>
    <xdr:to>
      <xdr:col>3</xdr:col>
      <xdr:colOff>904875</xdr:colOff>
      <xdr:row>35</xdr:row>
      <xdr:rowOff>260796</xdr:rowOff>
    </xdr:to>
    <xdr:cxnSp macro="">
      <xdr:nvCxnSpPr>
        <xdr:cNvPr id="122" name="直線コネクタ 121"/>
        <xdr:cNvCxnSpPr/>
      </xdr:nvCxnSpPr>
      <xdr:spPr bwMode="auto">
        <a:xfrm>
          <a:off x="3606800" y="6790842"/>
          <a:ext cx="698500" cy="80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180492</xdr:rowOff>
    </xdr:from>
    <xdr:to>
      <xdr:col>3</xdr:col>
      <xdr:colOff>206375</xdr:colOff>
      <xdr:row>35</xdr:row>
      <xdr:rowOff>298907</xdr:rowOff>
    </xdr:to>
    <xdr:cxnSp macro="">
      <xdr:nvCxnSpPr>
        <xdr:cNvPr id="125" name="直線コネクタ 124"/>
        <xdr:cNvCxnSpPr/>
      </xdr:nvCxnSpPr>
      <xdr:spPr bwMode="auto">
        <a:xfrm flipV="1">
          <a:off x="2908300" y="6790842"/>
          <a:ext cx="698500" cy="11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251308</xdr:rowOff>
    </xdr:from>
    <xdr:to>
      <xdr:col>5</xdr:col>
      <xdr:colOff>34925</xdr:colOff>
      <xdr:row>36</xdr:row>
      <xdr:rowOff>10008</xdr:rowOff>
    </xdr:to>
    <xdr:sp macro="" textlink="">
      <xdr:nvSpPr>
        <xdr:cNvPr id="135" name="円/楕円 134"/>
        <xdr:cNvSpPr/>
      </xdr:nvSpPr>
      <xdr:spPr bwMode="auto">
        <a:xfrm>
          <a:off x="5600700" y="686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96385</xdr:rowOff>
    </xdr:from>
    <xdr:ext cx="762000" cy="259045"/>
    <xdr:sp macro="" textlink="">
      <xdr:nvSpPr>
        <xdr:cNvPr id="136" name="人口1人当たり決算額の推移該当値テキスト445"/>
        <xdr:cNvSpPr txBox="1"/>
      </xdr:nvSpPr>
      <xdr:spPr>
        <a:xfrm>
          <a:off x="5740400" y="67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220446</xdr:rowOff>
    </xdr:from>
    <xdr:to>
      <xdr:col>4</xdr:col>
      <xdr:colOff>520700</xdr:colOff>
      <xdr:row>35</xdr:row>
      <xdr:rowOff>322046</xdr:rowOff>
    </xdr:to>
    <xdr:sp macro="" textlink="">
      <xdr:nvSpPr>
        <xdr:cNvPr id="137" name="円/楕円 136"/>
        <xdr:cNvSpPr/>
      </xdr:nvSpPr>
      <xdr:spPr bwMode="auto">
        <a:xfrm>
          <a:off x="4953000" y="683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332223</xdr:rowOff>
    </xdr:from>
    <xdr:ext cx="736600" cy="259045"/>
    <xdr:sp macro="" textlink="">
      <xdr:nvSpPr>
        <xdr:cNvPr id="138" name="テキスト ボックス 137"/>
        <xdr:cNvSpPr txBox="1"/>
      </xdr:nvSpPr>
      <xdr:spPr>
        <a:xfrm>
          <a:off x="4622800" y="6599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209996</xdr:rowOff>
    </xdr:from>
    <xdr:to>
      <xdr:col>3</xdr:col>
      <xdr:colOff>955675</xdr:colOff>
      <xdr:row>35</xdr:row>
      <xdr:rowOff>311596</xdr:rowOff>
    </xdr:to>
    <xdr:sp macro="" textlink="">
      <xdr:nvSpPr>
        <xdr:cNvPr id="139" name="円/楕円 138"/>
        <xdr:cNvSpPr/>
      </xdr:nvSpPr>
      <xdr:spPr bwMode="auto">
        <a:xfrm>
          <a:off x="4254500" y="682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321773</xdr:rowOff>
    </xdr:from>
    <xdr:ext cx="762000" cy="259045"/>
    <xdr:sp macro="" textlink="">
      <xdr:nvSpPr>
        <xdr:cNvPr id="140" name="テキスト ボックス 139"/>
        <xdr:cNvSpPr txBox="1"/>
      </xdr:nvSpPr>
      <xdr:spPr>
        <a:xfrm>
          <a:off x="3924300" y="658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129692</xdr:rowOff>
    </xdr:from>
    <xdr:to>
      <xdr:col>3</xdr:col>
      <xdr:colOff>257175</xdr:colOff>
      <xdr:row>35</xdr:row>
      <xdr:rowOff>231292</xdr:rowOff>
    </xdr:to>
    <xdr:sp macro="" textlink="">
      <xdr:nvSpPr>
        <xdr:cNvPr id="141" name="円/楕円 140"/>
        <xdr:cNvSpPr/>
      </xdr:nvSpPr>
      <xdr:spPr bwMode="auto">
        <a:xfrm>
          <a:off x="3556000" y="674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241469</xdr:rowOff>
    </xdr:from>
    <xdr:ext cx="762000" cy="259045"/>
    <xdr:sp macro="" textlink="">
      <xdr:nvSpPr>
        <xdr:cNvPr id="142" name="テキスト ボックス 141"/>
        <xdr:cNvSpPr txBox="1"/>
      </xdr:nvSpPr>
      <xdr:spPr>
        <a:xfrm>
          <a:off x="3225800" y="65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248107</xdr:rowOff>
    </xdr:from>
    <xdr:to>
      <xdr:col>2</xdr:col>
      <xdr:colOff>692150</xdr:colOff>
      <xdr:row>36</xdr:row>
      <xdr:rowOff>6807</xdr:rowOff>
    </xdr:to>
    <xdr:sp macro="" textlink="">
      <xdr:nvSpPr>
        <xdr:cNvPr id="143" name="円/楕円 142"/>
        <xdr:cNvSpPr/>
      </xdr:nvSpPr>
      <xdr:spPr bwMode="auto">
        <a:xfrm>
          <a:off x="2857500" y="685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334484</xdr:rowOff>
    </xdr:from>
    <xdr:ext cx="762000" cy="259045"/>
    <xdr:sp macro="" textlink="">
      <xdr:nvSpPr>
        <xdr:cNvPr id="144" name="テキスト ボックス 143"/>
        <xdr:cNvSpPr txBox="1"/>
      </xdr:nvSpPr>
      <xdr:spPr>
        <a:xfrm>
          <a:off x="2527300" y="69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財政調整基金残高の割合が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1.66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ポイント増加したのは，標準財政規模が前年度比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％減になっているものの，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437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百万円を積み立てたためである。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実質収支・実質単年度収支額については減少となっており，引き続き市税，使用料・手数料，財産収入などの自主財源の確保に努める。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全会計が黒字で推移しており，健全な状態にある。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基準財政需要額に算入される一般廃棄物処理事業債等の償還完了により，算入公債費等が減少しているが，それ以上に元利償還金も減少しており，実質公債費比率の分子は，対前年度比▲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4.6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年度の将来負担額は前年度に比べ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百万円の減となったが，合併特例債等の繰上償還により</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一般会計等に基づく地方債の現在高</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が減となったためである。今後も積極的な繰上償還の実施により地方債現在高の減少を図るとともに，定員管理適性化計画に基づく定員管理を着実に実施し，退職手当見込額のさらなる減少に努める。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一方，充当可能財源等については，充当可能特定歳入が減少しているものの，充当可能基金や基準財政需要額算入見込額が増となり，将来負担比率の分子は前年度に比べ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3,956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47193781</v>
      </c>
      <c r="BO4" s="379"/>
      <c r="BP4" s="379"/>
      <c r="BQ4" s="379"/>
      <c r="BR4" s="379"/>
      <c r="BS4" s="379"/>
      <c r="BT4" s="379"/>
      <c r="BU4" s="380"/>
      <c r="BV4" s="378">
        <v>48032248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46107374</v>
      </c>
      <c r="BO5" s="384"/>
      <c r="BP5" s="384"/>
      <c r="BQ5" s="384"/>
      <c r="BR5" s="384"/>
      <c r="BS5" s="384"/>
      <c r="BT5" s="384"/>
      <c r="BU5" s="385"/>
      <c r="BV5" s="383">
        <v>46957530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1086407</v>
      </c>
      <c r="BO6" s="384"/>
      <c r="BP6" s="384"/>
      <c r="BQ6" s="384"/>
      <c r="BR6" s="384"/>
      <c r="BS6" s="384"/>
      <c r="BT6" s="384"/>
      <c r="BU6" s="385"/>
      <c r="BV6" s="383">
        <v>1074718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99.4</v>
      </c>
      <c r="CU6" s="528"/>
      <c r="CV6" s="528"/>
      <c r="CW6" s="528"/>
      <c r="CX6" s="528"/>
      <c r="CY6" s="528"/>
      <c r="CZ6" s="528"/>
      <c r="DA6" s="529"/>
      <c r="DB6" s="527">
        <v>101.2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279576</v>
      </c>
      <c r="BO7" s="384"/>
      <c r="BP7" s="384"/>
      <c r="BQ7" s="384"/>
      <c r="BR7" s="384"/>
      <c r="BS7" s="384"/>
      <c r="BT7" s="384"/>
      <c r="BU7" s="385"/>
      <c r="BV7" s="383">
        <v>245608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27042496</v>
      </c>
      <c r="CU7" s="384"/>
      <c r="CV7" s="384"/>
      <c r="CW7" s="384"/>
      <c r="CX7" s="384"/>
      <c r="CY7" s="384"/>
      <c r="CZ7" s="384"/>
      <c r="DA7" s="385"/>
      <c r="DB7" s="383">
        <v>27121097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806831</v>
      </c>
      <c r="BO8" s="384"/>
      <c r="BP8" s="384"/>
      <c r="BQ8" s="384"/>
      <c r="BR8" s="384"/>
      <c r="BS8" s="384"/>
      <c r="BT8" s="384"/>
      <c r="BU8" s="385"/>
      <c r="BV8" s="383">
        <v>829110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100509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-22279</v>
      </c>
      <c r="BO9" s="384"/>
      <c r="BP9" s="384"/>
      <c r="BQ9" s="384"/>
      <c r="BR9" s="384"/>
      <c r="BS9" s="384"/>
      <c r="BT9" s="384"/>
      <c r="BU9" s="385"/>
      <c r="BV9" s="383">
        <v>197466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23.3</v>
      </c>
      <c r="CU9" s="354"/>
      <c r="CV9" s="354"/>
      <c r="CW9" s="354"/>
      <c r="CX9" s="354"/>
      <c r="CY9" s="354"/>
      <c r="CZ9" s="354"/>
      <c r="DA9" s="355"/>
      <c r="DB9" s="353">
        <v>25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104196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437064</v>
      </c>
      <c r="BO10" s="384"/>
      <c r="BP10" s="384"/>
      <c r="BQ10" s="384"/>
      <c r="BR10" s="384"/>
      <c r="BS10" s="384"/>
      <c r="BT10" s="384"/>
      <c r="BU10" s="385"/>
      <c r="BV10" s="383">
        <v>353654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1065868</v>
      </c>
      <c r="BO11" s="384"/>
      <c r="BP11" s="384"/>
      <c r="BQ11" s="384"/>
      <c r="BR11" s="384"/>
      <c r="BS11" s="384"/>
      <c r="BT11" s="384"/>
      <c r="BU11" s="385"/>
      <c r="BV11" s="383">
        <v>967295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99466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98102</v>
      </c>
      <c r="S13" s="483"/>
      <c r="T13" s="483"/>
      <c r="U13" s="483"/>
      <c r="V13" s="484"/>
      <c r="W13" s="470" t="s">
        <v>124</v>
      </c>
      <c r="X13" s="396"/>
      <c r="Y13" s="396"/>
      <c r="Z13" s="396"/>
      <c r="AA13" s="396"/>
      <c r="AB13" s="397"/>
      <c r="AC13" s="359">
        <v>2464</v>
      </c>
      <c r="AD13" s="360"/>
      <c r="AE13" s="360"/>
      <c r="AF13" s="360"/>
      <c r="AG13" s="361"/>
      <c r="AH13" s="359">
        <v>4232</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1480653</v>
      </c>
      <c r="BO13" s="384"/>
      <c r="BP13" s="384"/>
      <c r="BQ13" s="384"/>
      <c r="BR13" s="384"/>
      <c r="BS13" s="384"/>
      <c r="BT13" s="384"/>
      <c r="BU13" s="385"/>
      <c r="BV13" s="383">
        <v>1518415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99912</v>
      </c>
      <c r="S14" s="483"/>
      <c r="T14" s="483"/>
      <c r="U14" s="483"/>
      <c r="V14" s="484"/>
      <c r="W14" s="485"/>
      <c r="X14" s="399"/>
      <c r="Y14" s="399"/>
      <c r="Z14" s="399"/>
      <c r="AA14" s="399"/>
      <c r="AB14" s="400"/>
      <c r="AC14" s="475">
        <v>5.8</v>
      </c>
      <c r="AD14" s="476"/>
      <c r="AE14" s="476"/>
      <c r="AF14" s="476"/>
      <c r="AG14" s="477"/>
      <c r="AH14" s="475">
        <v>8.4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59.7</v>
      </c>
      <c r="CU14" s="454"/>
      <c r="CV14" s="454"/>
      <c r="CW14" s="454"/>
      <c r="CX14" s="454"/>
      <c r="CY14" s="454"/>
      <c r="CZ14" s="454"/>
      <c r="DA14" s="455"/>
      <c r="DB14" s="486">
        <v>77.599999999999994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98627</v>
      </c>
      <c r="S15" s="483"/>
      <c r="T15" s="483"/>
      <c r="U15" s="483"/>
      <c r="V15" s="484"/>
      <c r="W15" s="470" t="s">
        <v>130</v>
      </c>
      <c r="X15" s="396"/>
      <c r="Y15" s="396"/>
      <c r="Z15" s="396"/>
      <c r="AA15" s="396"/>
      <c r="AB15" s="397"/>
      <c r="AC15" s="359">
        <v>13358</v>
      </c>
      <c r="AD15" s="360"/>
      <c r="AE15" s="360"/>
      <c r="AF15" s="360"/>
      <c r="AG15" s="361"/>
      <c r="AH15" s="359">
        <v>16452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11451230</v>
      </c>
      <c r="BO15" s="379"/>
      <c r="BP15" s="379"/>
      <c r="BQ15" s="379"/>
      <c r="BR15" s="379"/>
      <c r="BS15" s="379"/>
      <c r="BT15" s="379"/>
      <c r="BU15" s="380"/>
      <c r="BV15" s="378">
        <v>11894126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31.4</v>
      </c>
      <c r="AD16" s="476"/>
      <c r="AE16" s="476"/>
      <c r="AF16" s="476"/>
      <c r="AG16" s="477"/>
      <c r="AH16" s="475">
        <v>32.6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19164279</v>
      </c>
      <c r="BO16" s="384"/>
      <c r="BP16" s="384"/>
      <c r="BQ16" s="384"/>
      <c r="BR16" s="384"/>
      <c r="BS16" s="384"/>
      <c r="BT16" s="384"/>
      <c r="BU16" s="385"/>
      <c r="BV16" s="383">
        <v>19250193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26711</v>
      </c>
      <c r="AD17" s="360"/>
      <c r="AE17" s="360"/>
      <c r="AF17" s="360"/>
      <c r="AG17" s="361"/>
      <c r="AH17" s="359">
        <v>29637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14726006</v>
      </c>
      <c r="BO17" s="384"/>
      <c r="BP17" s="384"/>
      <c r="BQ17" s="384"/>
      <c r="BR17" s="384"/>
      <c r="BS17" s="384"/>
      <c r="BT17" s="384"/>
      <c r="BU17" s="385"/>
      <c r="BV17" s="383">
        <v>15310130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471.21</v>
      </c>
      <c r="M18" s="446"/>
      <c r="N18" s="446"/>
      <c r="O18" s="446"/>
      <c r="P18" s="446"/>
      <c r="Q18" s="446"/>
      <c r="R18" s="447"/>
      <c r="S18" s="447"/>
      <c r="T18" s="447"/>
      <c r="U18" s="447"/>
      <c r="V18" s="448"/>
      <c r="W18" s="462"/>
      <c r="X18" s="463"/>
      <c r="Y18" s="463"/>
      <c r="Z18" s="463"/>
      <c r="AA18" s="463"/>
      <c r="AB18" s="471"/>
      <c r="AC18" s="347">
        <v>62.8</v>
      </c>
      <c r="AD18" s="348"/>
      <c r="AE18" s="348"/>
      <c r="AF18" s="348"/>
      <c r="AG18" s="449"/>
      <c r="AH18" s="347">
        <v>58.7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24837519</v>
      </c>
      <c r="BO18" s="384"/>
      <c r="BP18" s="384"/>
      <c r="BQ18" s="384"/>
      <c r="BR18" s="384"/>
      <c r="BS18" s="384"/>
      <c r="BT18" s="384"/>
      <c r="BU18" s="385"/>
      <c r="BV18" s="383">
        <v>25060774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213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31437742</v>
      </c>
      <c r="BO19" s="384"/>
      <c r="BP19" s="384"/>
      <c r="BQ19" s="384"/>
      <c r="BR19" s="384"/>
      <c r="BS19" s="384"/>
      <c r="BT19" s="384"/>
      <c r="BU19" s="385"/>
      <c r="BV19" s="383">
        <v>30246728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40247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63028206</v>
      </c>
      <c r="BO23" s="384"/>
      <c r="BP23" s="384"/>
      <c r="BQ23" s="384"/>
      <c r="BR23" s="384"/>
      <c r="BS23" s="384"/>
      <c r="BT23" s="384"/>
      <c r="BU23" s="385"/>
      <c r="BV23" s="383">
        <v>64022530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9430</v>
      </c>
      <c r="R24" s="360"/>
      <c r="S24" s="360"/>
      <c r="T24" s="360"/>
      <c r="U24" s="360"/>
      <c r="V24" s="361"/>
      <c r="W24" s="425"/>
      <c r="X24" s="416"/>
      <c r="Y24" s="417"/>
      <c r="Z24" s="356" t="s">
        <v>154</v>
      </c>
      <c r="AA24" s="357"/>
      <c r="AB24" s="357"/>
      <c r="AC24" s="357"/>
      <c r="AD24" s="357"/>
      <c r="AE24" s="357"/>
      <c r="AF24" s="357"/>
      <c r="AG24" s="358"/>
      <c r="AH24" s="359">
        <v>787</v>
      </c>
      <c r="AI24" s="360"/>
      <c r="AJ24" s="360"/>
      <c r="AK24" s="360"/>
      <c r="AL24" s="361"/>
      <c r="AM24" s="359">
        <v>2523909</v>
      </c>
      <c r="AN24" s="360"/>
      <c r="AO24" s="360"/>
      <c r="AP24" s="360"/>
      <c r="AQ24" s="360"/>
      <c r="AR24" s="361"/>
      <c r="AS24" s="359">
        <v>3207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39862493</v>
      </c>
      <c r="BO24" s="384"/>
      <c r="BP24" s="384"/>
      <c r="BQ24" s="384"/>
      <c r="BR24" s="384"/>
      <c r="BS24" s="384"/>
      <c r="BT24" s="384"/>
      <c r="BU24" s="385"/>
      <c r="BV24" s="383">
        <v>42109661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7440</v>
      </c>
      <c r="R25" s="360"/>
      <c r="S25" s="360"/>
      <c r="T25" s="360"/>
      <c r="U25" s="360"/>
      <c r="V25" s="361"/>
      <c r="W25" s="425"/>
      <c r="X25" s="416"/>
      <c r="Y25" s="417"/>
      <c r="Z25" s="356" t="s">
        <v>157</v>
      </c>
      <c r="AA25" s="357"/>
      <c r="AB25" s="357"/>
      <c r="AC25" s="357"/>
      <c r="AD25" s="357"/>
      <c r="AE25" s="357"/>
      <c r="AF25" s="357"/>
      <c r="AG25" s="358"/>
      <c r="AH25" s="359">
        <v>159</v>
      </c>
      <c r="AI25" s="360"/>
      <c r="AJ25" s="360"/>
      <c r="AK25" s="360"/>
      <c r="AL25" s="361"/>
      <c r="AM25" s="359">
        <v>532173</v>
      </c>
      <c r="AN25" s="360"/>
      <c r="AO25" s="360"/>
      <c r="AP25" s="360"/>
      <c r="AQ25" s="360"/>
      <c r="AR25" s="361"/>
      <c r="AS25" s="359">
        <v>3347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2387272</v>
      </c>
      <c r="BO25" s="379"/>
      <c r="BP25" s="379"/>
      <c r="BQ25" s="379"/>
      <c r="BR25" s="379"/>
      <c r="BS25" s="379"/>
      <c r="BT25" s="379"/>
      <c r="BU25" s="380"/>
      <c r="BV25" s="378">
        <v>4469259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6"/>
      <c r="AB26" s="436"/>
      <c r="AC26" s="436"/>
      <c r="AD26" s="436"/>
      <c r="AE26" s="436"/>
      <c r="AF26" s="436"/>
      <c r="AG26" s="437"/>
      <c r="AH26" s="359">
        <v>38</v>
      </c>
      <c r="AI26" s="360"/>
      <c r="AJ26" s="360"/>
      <c r="AK26" s="360"/>
      <c r="AL26" s="361"/>
      <c r="AM26" s="359">
        <v>123728</v>
      </c>
      <c r="AN26" s="360"/>
      <c r="AO26" s="360"/>
      <c r="AP26" s="360"/>
      <c r="AQ26" s="360"/>
      <c r="AR26" s="361"/>
      <c r="AS26" s="359">
        <v>3256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5300</v>
      </c>
      <c r="R27" s="360"/>
      <c r="S27" s="360"/>
      <c r="T27" s="360"/>
      <c r="U27" s="360"/>
      <c r="V27" s="361"/>
      <c r="W27" s="425"/>
      <c r="X27" s="416"/>
      <c r="Y27" s="417"/>
      <c r="Z27" s="356" t="s">
        <v>163</v>
      </c>
      <c r="AA27" s="357"/>
      <c r="AB27" s="357"/>
      <c r="AC27" s="357"/>
      <c r="AD27" s="357"/>
      <c r="AE27" s="357"/>
      <c r="AF27" s="357"/>
      <c r="AG27" s="358"/>
      <c r="AH27" s="359">
        <v>56</v>
      </c>
      <c r="AI27" s="360"/>
      <c r="AJ27" s="360"/>
      <c r="AK27" s="360"/>
      <c r="AL27" s="361"/>
      <c r="AM27" s="359">
        <v>161888</v>
      </c>
      <c r="AN27" s="360"/>
      <c r="AO27" s="360"/>
      <c r="AP27" s="360"/>
      <c r="AQ27" s="360"/>
      <c r="AR27" s="361"/>
      <c r="AS27" s="359">
        <v>2891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1254393</v>
      </c>
      <c r="BO27" s="387"/>
      <c r="BP27" s="387"/>
      <c r="BQ27" s="387"/>
      <c r="BR27" s="387"/>
      <c r="BS27" s="387"/>
      <c r="BT27" s="387"/>
      <c r="BU27" s="388"/>
      <c r="BV27" s="386">
        <v>1254188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4750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4582683</v>
      </c>
      <c r="BO28" s="379"/>
      <c r="BP28" s="379"/>
      <c r="BQ28" s="379"/>
      <c r="BR28" s="379"/>
      <c r="BS28" s="379"/>
      <c r="BT28" s="379"/>
      <c r="BU28" s="380"/>
      <c r="BV28" s="378">
        <v>4145619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26</v>
      </c>
      <c r="M29" s="360"/>
      <c r="N29" s="360"/>
      <c r="O29" s="360"/>
      <c r="P29" s="361"/>
      <c r="Q29" s="359">
        <v>4280</v>
      </c>
      <c r="R29" s="360"/>
      <c r="S29" s="360"/>
      <c r="T29" s="360"/>
      <c r="U29" s="360"/>
      <c r="V29" s="361"/>
      <c r="W29" s="425"/>
      <c r="X29" s="416"/>
      <c r="Y29" s="417"/>
      <c r="Z29" s="356" t="s">
        <v>170</v>
      </c>
      <c r="AA29" s="357"/>
      <c r="AB29" s="357"/>
      <c r="AC29" s="357"/>
      <c r="AD29" s="357"/>
      <c r="AE29" s="357"/>
      <c r="AF29" s="357"/>
      <c r="AG29" s="358"/>
      <c r="AH29" s="359">
        <v>843</v>
      </c>
      <c r="AI29" s="360"/>
      <c r="AJ29" s="360"/>
      <c r="AK29" s="360"/>
      <c r="AL29" s="361"/>
      <c r="AM29" s="359">
        <v>2685797</v>
      </c>
      <c r="AN29" s="360"/>
      <c r="AO29" s="360"/>
      <c r="AP29" s="360"/>
      <c r="AQ29" s="360"/>
      <c r="AR29" s="361"/>
      <c r="AS29" s="359">
        <v>3186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1464138</v>
      </c>
      <c r="BO29" s="384"/>
      <c r="BP29" s="384"/>
      <c r="BQ29" s="384"/>
      <c r="BR29" s="384"/>
      <c r="BS29" s="384"/>
      <c r="BT29" s="384"/>
      <c r="BU29" s="385"/>
      <c r="BV29" s="383">
        <v>1463799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5046075</v>
      </c>
      <c r="BO30" s="387"/>
      <c r="BP30" s="387"/>
      <c r="BQ30" s="387"/>
      <c r="BR30" s="387"/>
      <c r="BS30" s="387"/>
      <c r="BT30" s="387"/>
      <c r="BU30" s="388"/>
      <c r="BV30" s="386">
        <v>4591224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三原看護師育成事業団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ケーブルネットワーク事業特別会計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三原広域市町村圏事務組合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港湾事業特別会計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IF('各会計、関係団体の財政状況及び健全化判断比率'!B37="","",'各会計、関係団体の財政状況及び健全化判断比率'!B37)</f>
        <v>農業集落排水事業特別会計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広島中部台地土地改良施設管理組合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土地区画整理事業特別会計（一般会計）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IF('各会計、関係団体の財政状況及び健全化判断比率'!B38="","",'各会計、関係団体の財政状況及び健全化判断比率'!B38)</f>
        <v>小型浄化槽事業特別会計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世羅三原斎場組合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IF('各会計、関係団体の財政状況及び健全化判断比率'!B39="","",'各会計、関係団体の財政状況及び健全化判断比率'!B39)</f>
        <v>土地区画整理事業特別会計（特別会計）</v>
      </c>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世羅中央病院企業団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甲世衛生組合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市町総合事務組合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14023751</v>
      </c>
      <c r="S5" s="637"/>
      <c r="T5" s="637"/>
      <c r="U5" s="637"/>
      <c r="V5" s="637"/>
      <c r="W5" s="637"/>
      <c r="X5" s="637"/>
      <c r="Y5" s="684"/>
      <c r="Z5" s="697">
        <v>29.7</v>
      </c>
      <c r="AA5" s="697"/>
      <c r="AB5" s="697"/>
      <c r="AC5" s="697"/>
      <c r="AD5" s="698">
        <v>13210419</v>
      </c>
      <c r="AE5" s="698"/>
      <c r="AF5" s="698"/>
      <c r="AG5" s="698"/>
      <c r="AH5" s="698"/>
      <c r="AI5" s="698"/>
      <c r="AJ5" s="698"/>
      <c r="AK5" s="698"/>
      <c r="AL5" s="685">
        <v>52.9</v>
      </c>
      <c r="AM5" s="654"/>
      <c r="AN5" s="654"/>
      <c r="AO5" s="686"/>
      <c r="AP5" s="671" t="s">
        <v>208</v>
      </c>
      <c r="AQ5" s="672"/>
      <c r="AR5" s="672"/>
      <c r="AS5" s="672"/>
      <c r="AT5" s="672"/>
      <c r="AU5" s="672"/>
      <c r="AV5" s="672"/>
      <c r="AW5" s="672"/>
      <c r="AX5" s="672"/>
      <c r="AY5" s="672"/>
      <c r="AZ5" s="672"/>
      <c r="BA5" s="672"/>
      <c r="BB5" s="672"/>
      <c r="BC5" s="672"/>
      <c r="BD5" s="672"/>
      <c r="BE5" s="672"/>
      <c r="BF5" s="673"/>
      <c r="BG5" s="586">
        <v>13199399</v>
      </c>
      <c r="BH5" s="587"/>
      <c r="BI5" s="587"/>
      <c r="BJ5" s="587"/>
      <c r="BK5" s="587"/>
      <c r="BL5" s="587"/>
      <c r="BM5" s="587"/>
      <c r="BN5" s="588"/>
      <c r="BO5" s="639">
        <v>94.1</v>
      </c>
      <c r="BP5" s="639"/>
      <c r="BQ5" s="639"/>
      <c r="BR5" s="639"/>
      <c r="BS5" s="640">
        <v>138948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504515</v>
      </c>
      <c r="S6" s="587"/>
      <c r="T6" s="587"/>
      <c r="U6" s="587"/>
      <c r="V6" s="587"/>
      <c r="W6" s="587"/>
      <c r="X6" s="587"/>
      <c r="Y6" s="588"/>
      <c r="Z6" s="639">
        <v>1.1000000000000001</v>
      </c>
      <c r="AA6" s="639"/>
      <c r="AB6" s="639"/>
      <c r="AC6" s="639"/>
      <c r="AD6" s="640">
        <v>504515</v>
      </c>
      <c r="AE6" s="640"/>
      <c r="AF6" s="640"/>
      <c r="AG6" s="640"/>
      <c r="AH6" s="640"/>
      <c r="AI6" s="640"/>
      <c r="AJ6" s="640"/>
      <c r="AK6" s="640"/>
      <c r="AL6" s="609">
        <v>2</v>
      </c>
      <c r="AM6" s="641"/>
      <c r="AN6" s="641"/>
      <c r="AO6" s="642"/>
      <c r="AP6" s="583" t="s">
        <v>213</v>
      </c>
      <c r="AQ6" s="584"/>
      <c r="AR6" s="584"/>
      <c r="AS6" s="584"/>
      <c r="AT6" s="584"/>
      <c r="AU6" s="584"/>
      <c r="AV6" s="584"/>
      <c r="AW6" s="584"/>
      <c r="AX6" s="584"/>
      <c r="AY6" s="584"/>
      <c r="AZ6" s="584"/>
      <c r="BA6" s="584"/>
      <c r="BB6" s="584"/>
      <c r="BC6" s="584"/>
      <c r="BD6" s="584"/>
      <c r="BE6" s="584"/>
      <c r="BF6" s="585"/>
      <c r="BG6" s="586">
        <v>13199399</v>
      </c>
      <c r="BH6" s="587"/>
      <c r="BI6" s="587"/>
      <c r="BJ6" s="587"/>
      <c r="BK6" s="587"/>
      <c r="BL6" s="587"/>
      <c r="BM6" s="587"/>
      <c r="BN6" s="588"/>
      <c r="BO6" s="639">
        <v>94.1</v>
      </c>
      <c r="BP6" s="639"/>
      <c r="BQ6" s="639"/>
      <c r="BR6" s="639"/>
      <c r="BS6" s="640">
        <v>138948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364513</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364513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33466</v>
      </c>
      <c r="S7" s="587"/>
      <c r="T7" s="587"/>
      <c r="U7" s="587"/>
      <c r="V7" s="587"/>
      <c r="W7" s="587"/>
      <c r="X7" s="587"/>
      <c r="Y7" s="588"/>
      <c r="Z7" s="639">
        <v>0.1</v>
      </c>
      <c r="AA7" s="639"/>
      <c r="AB7" s="639"/>
      <c r="AC7" s="639"/>
      <c r="AD7" s="640">
        <v>33466</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5398700</v>
      </c>
      <c r="BH7" s="587"/>
      <c r="BI7" s="587"/>
      <c r="BJ7" s="587"/>
      <c r="BK7" s="587"/>
      <c r="BL7" s="587"/>
      <c r="BM7" s="587"/>
      <c r="BN7" s="588"/>
      <c r="BO7" s="639">
        <v>38.5</v>
      </c>
      <c r="BP7" s="639"/>
      <c r="BQ7" s="639"/>
      <c r="BR7" s="639"/>
      <c r="BS7" s="640">
        <v>138948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5074999</v>
      </c>
      <c r="CS7" s="587"/>
      <c r="CT7" s="587"/>
      <c r="CU7" s="587"/>
      <c r="CV7" s="587"/>
      <c r="CW7" s="587"/>
      <c r="CX7" s="587"/>
      <c r="CY7" s="588"/>
      <c r="CZ7" s="639">
        <v>11</v>
      </c>
      <c r="DA7" s="639"/>
      <c r="DB7" s="639"/>
      <c r="DC7" s="639"/>
      <c r="DD7" s="592">
        <v>192006</v>
      </c>
      <c r="DE7" s="587"/>
      <c r="DF7" s="587"/>
      <c r="DG7" s="587"/>
      <c r="DH7" s="587"/>
      <c r="DI7" s="587"/>
      <c r="DJ7" s="587"/>
      <c r="DK7" s="587"/>
      <c r="DL7" s="587"/>
      <c r="DM7" s="587"/>
      <c r="DN7" s="587"/>
      <c r="DO7" s="587"/>
      <c r="DP7" s="588"/>
      <c r="DQ7" s="592">
        <v>4542909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49666</v>
      </c>
      <c r="S8" s="587"/>
      <c r="T8" s="587"/>
      <c r="U8" s="587"/>
      <c r="V8" s="587"/>
      <c r="W8" s="587"/>
      <c r="X8" s="587"/>
      <c r="Y8" s="588"/>
      <c r="Z8" s="639">
        <v>0.1</v>
      </c>
      <c r="AA8" s="639"/>
      <c r="AB8" s="639"/>
      <c r="AC8" s="639"/>
      <c r="AD8" s="640">
        <v>49666</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138053</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14479171</v>
      </c>
      <c r="CS8" s="587"/>
      <c r="CT8" s="587"/>
      <c r="CU8" s="587"/>
      <c r="CV8" s="587"/>
      <c r="CW8" s="587"/>
      <c r="CX8" s="587"/>
      <c r="CY8" s="588"/>
      <c r="CZ8" s="639">
        <v>31.4</v>
      </c>
      <c r="DA8" s="639"/>
      <c r="DB8" s="639"/>
      <c r="DC8" s="639"/>
      <c r="DD8" s="592">
        <v>871303</v>
      </c>
      <c r="DE8" s="587"/>
      <c r="DF8" s="587"/>
      <c r="DG8" s="587"/>
      <c r="DH8" s="587"/>
      <c r="DI8" s="587"/>
      <c r="DJ8" s="587"/>
      <c r="DK8" s="587"/>
      <c r="DL8" s="587"/>
      <c r="DM8" s="587"/>
      <c r="DN8" s="587"/>
      <c r="DO8" s="587"/>
      <c r="DP8" s="588"/>
      <c r="DQ8" s="592">
        <v>7294738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73419</v>
      </c>
      <c r="S9" s="587"/>
      <c r="T9" s="587"/>
      <c r="U9" s="587"/>
      <c r="V9" s="587"/>
      <c r="W9" s="587"/>
      <c r="X9" s="587"/>
      <c r="Y9" s="588"/>
      <c r="Z9" s="639">
        <v>0.2</v>
      </c>
      <c r="AA9" s="639"/>
      <c r="AB9" s="639"/>
      <c r="AC9" s="639"/>
      <c r="AD9" s="640">
        <v>73419</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4133273</v>
      </c>
      <c r="BH9" s="587"/>
      <c r="BI9" s="587"/>
      <c r="BJ9" s="587"/>
      <c r="BK9" s="587"/>
      <c r="BL9" s="587"/>
      <c r="BM9" s="587"/>
      <c r="BN9" s="588"/>
      <c r="BO9" s="639">
        <v>29.5</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3118438</v>
      </c>
      <c r="CS9" s="587"/>
      <c r="CT9" s="587"/>
      <c r="CU9" s="587"/>
      <c r="CV9" s="587"/>
      <c r="CW9" s="587"/>
      <c r="CX9" s="587"/>
      <c r="CY9" s="588"/>
      <c r="CZ9" s="639">
        <v>6.8</v>
      </c>
      <c r="DA9" s="639"/>
      <c r="DB9" s="639"/>
      <c r="DC9" s="639"/>
      <c r="DD9" s="592">
        <v>854991</v>
      </c>
      <c r="DE9" s="587"/>
      <c r="DF9" s="587"/>
      <c r="DG9" s="587"/>
      <c r="DH9" s="587"/>
      <c r="DI9" s="587"/>
      <c r="DJ9" s="587"/>
      <c r="DK9" s="587"/>
      <c r="DL9" s="587"/>
      <c r="DM9" s="587"/>
      <c r="DN9" s="587"/>
      <c r="DO9" s="587"/>
      <c r="DP9" s="588"/>
      <c r="DQ9" s="592">
        <v>2325109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964387</v>
      </c>
      <c r="S10" s="587"/>
      <c r="T10" s="587"/>
      <c r="U10" s="587"/>
      <c r="V10" s="587"/>
      <c r="W10" s="587"/>
      <c r="X10" s="587"/>
      <c r="Y10" s="588"/>
      <c r="Z10" s="639">
        <v>2</v>
      </c>
      <c r="AA10" s="639"/>
      <c r="AB10" s="639"/>
      <c r="AC10" s="639"/>
      <c r="AD10" s="640">
        <v>964387</v>
      </c>
      <c r="AE10" s="640"/>
      <c r="AF10" s="640"/>
      <c r="AG10" s="640"/>
      <c r="AH10" s="640"/>
      <c r="AI10" s="640"/>
      <c r="AJ10" s="640"/>
      <c r="AK10" s="640"/>
      <c r="AL10" s="609">
        <v>3.9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274758</v>
      </c>
      <c r="BH10" s="587"/>
      <c r="BI10" s="587"/>
      <c r="BJ10" s="587"/>
      <c r="BK10" s="587"/>
      <c r="BL10" s="587"/>
      <c r="BM10" s="587"/>
      <c r="BN10" s="588"/>
      <c r="BO10" s="639">
        <v>2</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511933</v>
      </c>
      <c r="CS10" s="587"/>
      <c r="CT10" s="587"/>
      <c r="CU10" s="587"/>
      <c r="CV10" s="587"/>
      <c r="CW10" s="587"/>
      <c r="CX10" s="587"/>
      <c r="CY10" s="588"/>
      <c r="CZ10" s="639">
        <v>1.1000000000000001</v>
      </c>
      <c r="DA10" s="639"/>
      <c r="DB10" s="639"/>
      <c r="DC10" s="639"/>
      <c r="DD10" s="592" t="s">
        <v>113</v>
      </c>
      <c r="DE10" s="587"/>
      <c r="DF10" s="587"/>
      <c r="DG10" s="587"/>
      <c r="DH10" s="587"/>
      <c r="DI10" s="587"/>
      <c r="DJ10" s="587"/>
      <c r="DK10" s="587"/>
      <c r="DL10" s="587"/>
      <c r="DM10" s="587"/>
      <c r="DN10" s="587"/>
      <c r="DO10" s="587"/>
      <c r="DP10" s="588"/>
      <c r="DQ10" s="592">
        <v>165999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98036</v>
      </c>
      <c r="S11" s="587"/>
      <c r="T11" s="587"/>
      <c r="U11" s="587"/>
      <c r="V11" s="587"/>
      <c r="W11" s="587"/>
      <c r="X11" s="587"/>
      <c r="Y11" s="588"/>
      <c r="Z11" s="639">
        <v>0.2</v>
      </c>
      <c r="AA11" s="639"/>
      <c r="AB11" s="639"/>
      <c r="AC11" s="639"/>
      <c r="AD11" s="640">
        <v>98036</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852616</v>
      </c>
      <c r="BH11" s="587"/>
      <c r="BI11" s="587"/>
      <c r="BJ11" s="587"/>
      <c r="BK11" s="587"/>
      <c r="BL11" s="587"/>
      <c r="BM11" s="587"/>
      <c r="BN11" s="588"/>
      <c r="BO11" s="639">
        <v>6.1</v>
      </c>
      <c r="BP11" s="639"/>
      <c r="BQ11" s="639"/>
      <c r="BR11" s="639"/>
      <c r="BS11" s="592">
        <v>138948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1407525</v>
      </c>
      <c r="CS11" s="587"/>
      <c r="CT11" s="587"/>
      <c r="CU11" s="587"/>
      <c r="CV11" s="587"/>
      <c r="CW11" s="587"/>
      <c r="CX11" s="587"/>
      <c r="CY11" s="588"/>
      <c r="CZ11" s="639">
        <v>3.1</v>
      </c>
      <c r="DA11" s="639"/>
      <c r="DB11" s="639"/>
      <c r="DC11" s="639"/>
      <c r="DD11" s="592">
        <v>649188</v>
      </c>
      <c r="DE11" s="587"/>
      <c r="DF11" s="587"/>
      <c r="DG11" s="587"/>
      <c r="DH11" s="587"/>
      <c r="DI11" s="587"/>
      <c r="DJ11" s="587"/>
      <c r="DK11" s="587"/>
      <c r="DL11" s="587"/>
      <c r="DM11" s="587"/>
      <c r="DN11" s="587"/>
      <c r="DO11" s="587"/>
      <c r="DP11" s="588"/>
      <c r="DQ11" s="592">
        <v>716710</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6865662</v>
      </c>
      <c r="BH12" s="587"/>
      <c r="BI12" s="587"/>
      <c r="BJ12" s="587"/>
      <c r="BK12" s="587"/>
      <c r="BL12" s="587"/>
      <c r="BM12" s="587"/>
      <c r="BN12" s="588"/>
      <c r="BO12" s="639">
        <v>49</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1740489</v>
      </c>
      <c r="CS12" s="587"/>
      <c r="CT12" s="587"/>
      <c r="CU12" s="587"/>
      <c r="CV12" s="587"/>
      <c r="CW12" s="587"/>
      <c r="CX12" s="587"/>
      <c r="CY12" s="588"/>
      <c r="CZ12" s="639">
        <v>3.8</v>
      </c>
      <c r="DA12" s="639"/>
      <c r="DB12" s="639"/>
      <c r="DC12" s="639"/>
      <c r="DD12" s="592">
        <v>47146</v>
      </c>
      <c r="DE12" s="587"/>
      <c r="DF12" s="587"/>
      <c r="DG12" s="587"/>
      <c r="DH12" s="587"/>
      <c r="DI12" s="587"/>
      <c r="DJ12" s="587"/>
      <c r="DK12" s="587"/>
      <c r="DL12" s="587"/>
      <c r="DM12" s="587"/>
      <c r="DN12" s="587"/>
      <c r="DO12" s="587"/>
      <c r="DP12" s="588"/>
      <c r="DQ12" s="592">
        <v>561405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134555</v>
      </c>
      <c r="S13" s="587"/>
      <c r="T13" s="587"/>
      <c r="U13" s="587"/>
      <c r="V13" s="587"/>
      <c r="W13" s="587"/>
      <c r="X13" s="587"/>
      <c r="Y13" s="588"/>
      <c r="Z13" s="639">
        <v>0.3</v>
      </c>
      <c r="AA13" s="639"/>
      <c r="AB13" s="639"/>
      <c r="AC13" s="639"/>
      <c r="AD13" s="640">
        <v>134555</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6774264</v>
      </c>
      <c r="BH13" s="587"/>
      <c r="BI13" s="587"/>
      <c r="BJ13" s="587"/>
      <c r="BK13" s="587"/>
      <c r="BL13" s="587"/>
      <c r="BM13" s="587"/>
      <c r="BN13" s="588"/>
      <c r="BO13" s="639">
        <v>48.3</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4699601</v>
      </c>
      <c r="CS13" s="587"/>
      <c r="CT13" s="587"/>
      <c r="CU13" s="587"/>
      <c r="CV13" s="587"/>
      <c r="CW13" s="587"/>
      <c r="CX13" s="587"/>
      <c r="CY13" s="588"/>
      <c r="CZ13" s="639">
        <v>10.199999999999999</v>
      </c>
      <c r="DA13" s="639"/>
      <c r="DB13" s="639"/>
      <c r="DC13" s="639"/>
      <c r="DD13" s="592">
        <v>2071612</v>
      </c>
      <c r="DE13" s="587"/>
      <c r="DF13" s="587"/>
      <c r="DG13" s="587"/>
      <c r="DH13" s="587"/>
      <c r="DI13" s="587"/>
      <c r="DJ13" s="587"/>
      <c r="DK13" s="587"/>
      <c r="DL13" s="587"/>
      <c r="DM13" s="587"/>
      <c r="DN13" s="587"/>
      <c r="DO13" s="587"/>
      <c r="DP13" s="588"/>
      <c r="DQ13" s="592">
        <v>2801381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233087</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1743135</v>
      </c>
      <c r="CS14" s="587"/>
      <c r="CT14" s="587"/>
      <c r="CU14" s="587"/>
      <c r="CV14" s="587"/>
      <c r="CW14" s="587"/>
      <c r="CX14" s="587"/>
      <c r="CY14" s="588"/>
      <c r="CZ14" s="639">
        <v>3.8</v>
      </c>
      <c r="DA14" s="639"/>
      <c r="DB14" s="639"/>
      <c r="DC14" s="639"/>
      <c r="DD14" s="592">
        <v>258059</v>
      </c>
      <c r="DE14" s="587"/>
      <c r="DF14" s="587"/>
      <c r="DG14" s="587"/>
      <c r="DH14" s="587"/>
      <c r="DI14" s="587"/>
      <c r="DJ14" s="587"/>
      <c r="DK14" s="587"/>
      <c r="DL14" s="587"/>
      <c r="DM14" s="587"/>
      <c r="DN14" s="587"/>
      <c r="DO14" s="587"/>
      <c r="DP14" s="588"/>
      <c r="DQ14" s="592">
        <v>1225198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43721</v>
      </c>
      <c r="S15" s="587"/>
      <c r="T15" s="587"/>
      <c r="U15" s="587"/>
      <c r="V15" s="587"/>
      <c r="W15" s="587"/>
      <c r="X15" s="587"/>
      <c r="Y15" s="588"/>
      <c r="Z15" s="639">
        <v>0.1</v>
      </c>
      <c r="AA15" s="639"/>
      <c r="AB15" s="639"/>
      <c r="AC15" s="639"/>
      <c r="AD15" s="640">
        <v>43721</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701950</v>
      </c>
      <c r="BH15" s="587"/>
      <c r="BI15" s="587"/>
      <c r="BJ15" s="587"/>
      <c r="BK15" s="587"/>
      <c r="BL15" s="587"/>
      <c r="BM15" s="587"/>
      <c r="BN15" s="588"/>
      <c r="BO15" s="639">
        <v>5</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5219098</v>
      </c>
      <c r="CS15" s="587"/>
      <c r="CT15" s="587"/>
      <c r="CU15" s="587"/>
      <c r="CV15" s="587"/>
      <c r="CW15" s="587"/>
      <c r="CX15" s="587"/>
      <c r="CY15" s="588"/>
      <c r="CZ15" s="639">
        <v>11.3</v>
      </c>
      <c r="DA15" s="639"/>
      <c r="DB15" s="639"/>
      <c r="DC15" s="639"/>
      <c r="DD15" s="592">
        <v>2568742</v>
      </c>
      <c r="DE15" s="587"/>
      <c r="DF15" s="587"/>
      <c r="DG15" s="587"/>
      <c r="DH15" s="587"/>
      <c r="DI15" s="587"/>
      <c r="DJ15" s="587"/>
      <c r="DK15" s="587"/>
      <c r="DL15" s="587"/>
      <c r="DM15" s="587"/>
      <c r="DN15" s="587"/>
      <c r="DO15" s="587"/>
      <c r="DP15" s="588"/>
      <c r="DQ15" s="592">
        <v>2971104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10807095</v>
      </c>
      <c r="S16" s="587"/>
      <c r="T16" s="587"/>
      <c r="U16" s="587"/>
      <c r="V16" s="587"/>
      <c r="W16" s="587"/>
      <c r="X16" s="587"/>
      <c r="Y16" s="588"/>
      <c r="Z16" s="639">
        <v>22.9</v>
      </c>
      <c r="AA16" s="639"/>
      <c r="AB16" s="639"/>
      <c r="AC16" s="639"/>
      <c r="AD16" s="640">
        <v>9726004</v>
      </c>
      <c r="AE16" s="640"/>
      <c r="AF16" s="640"/>
      <c r="AG16" s="640"/>
      <c r="AH16" s="640"/>
      <c r="AI16" s="640"/>
      <c r="AJ16" s="640"/>
      <c r="AK16" s="640"/>
      <c r="AL16" s="609">
        <v>38.9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70765</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59985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9726004</v>
      </c>
      <c r="S17" s="587"/>
      <c r="T17" s="587"/>
      <c r="U17" s="587"/>
      <c r="V17" s="587"/>
      <c r="W17" s="587"/>
      <c r="X17" s="587"/>
      <c r="Y17" s="588"/>
      <c r="Z17" s="639">
        <v>20.6</v>
      </c>
      <c r="AA17" s="639"/>
      <c r="AB17" s="639"/>
      <c r="AC17" s="639"/>
      <c r="AD17" s="640">
        <v>9726004</v>
      </c>
      <c r="AE17" s="640"/>
      <c r="AF17" s="640"/>
      <c r="AG17" s="640"/>
      <c r="AH17" s="640"/>
      <c r="AI17" s="640"/>
      <c r="AJ17" s="640"/>
      <c r="AK17" s="640"/>
      <c r="AL17" s="609">
        <v>38.9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7677707</v>
      </c>
      <c r="CS17" s="587"/>
      <c r="CT17" s="587"/>
      <c r="CU17" s="587"/>
      <c r="CV17" s="587"/>
      <c r="CW17" s="587"/>
      <c r="CX17" s="587"/>
      <c r="CY17" s="588"/>
      <c r="CZ17" s="639">
        <v>16.7</v>
      </c>
      <c r="DA17" s="639"/>
      <c r="DB17" s="639"/>
      <c r="DC17" s="639"/>
      <c r="DD17" s="592" t="s">
        <v>113</v>
      </c>
      <c r="DE17" s="587"/>
      <c r="DF17" s="587"/>
      <c r="DG17" s="587"/>
      <c r="DH17" s="587"/>
      <c r="DI17" s="587"/>
      <c r="DJ17" s="587"/>
      <c r="DK17" s="587"/>
      <c r="DL17" s="587"/>
      <c r="DM17" s="587"/>
      <c r="DN17" s="587"/>
      <c r="DO17" s="587"/>
      <c r="DP17" s="588"/>
      <c r="DQ17" s="592">
        <v>7322284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1081028</v>
      </c>
      <c r="S18" s="587"/>
      <c r="T18" s="587"/>
      <c r="U18" s="587"/>
      <c r="V18" s="587"/>
      <c r="W18" s="587"/>
      <c r="X18" s="587"/>
      <c r="Y18" s="588"/>
      <c r="Z18" s="639">
        <v>2.2999999999999998</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63</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824352</v>
      </c>
      <c r="BH19" s="587"/>
      <c r="BI19" s="587"/>
      <c r="BJ19" s="587"/>
      <c r="BK19" s="587"/>
      <c r="BL19" s="587"/>
      <c r="BM19" s="587"/>
      <c r="BN19" s="588"/>
      <c r="BO19" s="639">
        <v>5.9</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26732611</v>
      </c>
      <c r="S20" s="587"/>
      <c r="T20" s="587"/>
      <c r="U20" s="587"/>
      <c r="V20" s="587"/>
      <c r="W20" s="587"/>
      <c r="X20" s="587"/>
      <c r="Y20" s="588"/>
      <c r="Z20" s="639">
        <v>56.6</v>
      </c>
      <c r="AA20" s="639"/>
      <c r="AB20" s="639"/>
      <c r="AC20" s="639"/>
      <c r="AD20" s="640">
        <v>24838188</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824352</v>
      </c>
      <c r="BH20" s="587"/>
      <c r="BI20" s="587"/>
      <c r="BJ20" s="587"/>
      <c r="BK20" s="587"/>
      <c r="BL20" s="587"/>
      <c r="BM20" s="587"/>
      <c r="BN20" s="588"/>
      <c r="BO20" s="639">
        <v>5.9</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46107374</v>
      </c>
      <c r="CS20" s="587"/>
      <c r="CT20" s="587"/>
      <c r="CU20" s="587"/>
      <c r="CV20" s="587"/>
      <c r="CW20" s="587"/>
      <c r="CX20" s="587"/>
      <c r="CY20" s="588"/>
      <c r="CZ20" s="639">
        <v>100</v>
      </c>
      <c r="DA20" s="639"/>
      <c r="DB20" s="639"/>
      <c r="DC20" s="639"/>
      <c r="DD20" s="592">
        <v>7513047</v>
      </c>
      <c r="DE20" s="587"/>
      <c r="DF20" s="587"/>
      <c r="DG20" s="587"/>
      <c r="DH20" s="587"/>
      <c r="DI20" s="587"/>
      <c r="DJ20" s="587"/>
      <c r="DK20" s="587"/>
      <c r="DL20" s="587"/>
      <c r="DM20" s="587"/>
      <c r="DN20" s="587"/>
      <c r="DO20" s="587"/>
      <c r="DP20" s="588"/>
      <c r="DQ20" s="592">
        <v>30351335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17783</v>
      </c>
      <c r="S21" s="587"/>
      <c r="T21" s="587"/>
      <c r="U21" s="587"/>
      <c r="V21" s="587"/>
      <c r="W21" s="587"/>
      <c r="X21" s="587"/>
      <c r="Y21" s="588"/>
      <c r="Z21" s="639">
        <v>0</v>
      </c>
      <c r="AA21" s="639"/>
      <c r="AB21" s="639"/>
      <c r="AC21" s="639"/>
      <c r="AD21" s="640">
        <v>17783</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11020</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715839</v>
      </c>
      <c r="S22" s="587"/>
      <c r="T22" s="587"/>
      <c r="U22" s="587"/>
      <c r="V22" s="587"/>
      <c r="W22" s="587"/>
      <c r="X22" s="587"/>
      <c r="Y22" s="588"/>
      <c r="Z22" s="639">
        <v>1.5</v>
      </c>
      <c r="AA22" s="639"/>
      <c r="AB22" s="639"/>
      <c r="AC22" s="639"/>
      <c r="AD22" s="640" t="s">
        <v>113</v>
      </c>
      <c r="AE22" s="640"/>
      <c r="AF22" s="640"/>
      <c r="AG22" s="640"/>
      <c r="AH22" s="640"/>
      <c r="AI22" s="640"/>
      <c r="AJ22" s="640"/>
      <c r="AK22" s="640"/>
      <c r="AL22" s="609" t="s">
        <v>113</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782083</v>
      </c>
      <c r="S23" s="587"/>
      <c r="T23" s="587"/>
      <c r="U23" s="587"/>
      <c r="V23" s="587"/>
      <c r="W23" s="587"/>
      <c r="X23" s="587"/>
      <c r="Y23" s="588"/>
      <c r="Z23" s="639">
        <v>1.7</v>
      </c>
      <c r="AA23" s="639"/>
      <c r="AB23" s="639"/>
      <c r="AC23" s="639"/>
      <c r="AD23" s="640">
        <v>42244</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813332</v>
      </c>
      <c r="BH23" s="587"/>
      <c r="BI23" s="587"/>
      <c r="BJ23" s="587"/>
      <c r="BK23" s="587"/>
      <c r="BL23" s="587"/>
      <c r="BM23" s="587"/>
      <c r="BN23" s="588"/>
      <c r="BO23" s="639">
        <v>5.8</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234836</v>
      </c>
      <c r="S24" s="587"/>
      <c r="T24" s="587"/>
      <c r="U24" s="587"/>
      <c r="V24" s="587"/>
      <c r="W24" s="587"/>
      <c r="X24" s="587"/>
      <c r="Y24" s="588"/>
      <c r="Z24" s="639">
        <v>0.5</v>
      </c>
      <c r="AA24" s="639"/>
      <c r="AB24" s="639"/>
      <c r="AC24" s="639"/>
      <c r="AD24" s="640" t="s">
        <v>113</v>
      </c>
      <c r="AE24" s="640"/>
      <c r="AF24" s="640"/>
      <c r="AG24" s="640"/>
      <c r="AH24" s="640"/>
      <c r="AI24" s="640"/>
      <c r="AJ24" s="640"/>
      <c r="AK24" s="640"/>
      <c r="AL24" s="609" t="s">
        <v>113</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23182907</v>
      </c>
      <c r="CS24" s="637"/>
      <c r="CT24" s="637"/>
      <c r="CU24" s="637"/>
      <c r="CV24" s="637"/>
      <c r="CW24" s="637"/>
      <c r="CX24" s="637"/>
      <c r="CY24" s="684"/>
      <c r="CZ24" s="688">
        <v>50.3</v>
      </c>
      <c r="DA24" s="689"/>
      <c r="DB24" s="689"/>
      <c r="DC24" s="690"/>
      <c r="DD24" s="683">
        <v>16522127</v>
      </c>
      <c r="DE24" s="637"/>
      <c r="DF24" s="637"/>
      <c r="DG24" s="637"/>
      <c r="DH24" s="637"/>
      <c r="DI24" s="637"/>
      <c r="DJ24" s="637"/>
      <c r="DK24" s="684"/>
      <c r="DL24" s="683">
        <v>15374285</v>
      </c>
      <c r="DM24" s="637"/>
      <c r="DN24" s="637"/>
      <c r="DO24" s="637"/>
      <c r="DP24" s="637"/>
      <c r="DQ24" s="637"/>
      <c r="DR24" s="637"/>
      <c r="DS24" s="637"/>
      <c r="DT24" s="637"/>
      <c r="DU24" s="637"/>
      <c r="DV24" s="684"/>
      <c r="DW24" s="685">
        <v>55.9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6395851</v>
      </c>
      <c r="S25" s="587"/>
      <c r="T25" s="587"/>
      <c r="U25" s="587"/>
      <c r="V25" s="587"/>
      <c r="W25" s="587"/>
      <c r="X25" s="587"/>
      <c r="Y25" s="588"/>
      <c r="Z25" s="639">
        <v>13.6</v>
      </c>
      <c r="AA25" s="639"/>
      <c r="AB25" s="639"/>
      <c r="AC25" s="639"/>
      <c r="AD25" s="640" t="s">
        <v>113</v>
      </c>
      <c r="AE25" s="640"/>
      <c r="AF25" s="640"/>
      <c r="AG25" s="640"/>
      <c r="AH25" s="640"/>
      <c r="AI25" s="640"/>
      <c r="AJ25" s="640"/>
      <c r="AK25" s="640"/>
      <c r="AL25" s="609" t="s">
        <v>113</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7555309</v>
      </c>
      <c r="CS25" s="605"/>
      <c r="CT25" s="605"/>
      <c r="CU25" s="605"/>
      <c r="CV25" s="605"/>
      <c r="CW25" s="605"/>
      <c r="CX25" s="605"/>
      <c r="CY25" s="606"/>
      <c r="CZ25" s="589">
        <v>16.399999999999999</v>
      </c>
      <c r="DA25" s="607"/>
      <c r="DB25" s="607"/>
      <c r="DC25" s="608"/>
      <c r="DD25" s="592">
        <v>6710676</v>
      </c>
      <c r="DE25" s="605"/>
      <c r="DF25" s="605"/>
      <c r="DG25" s="605"/>
      <c r="DH25" s="605"/>
      <c r="DI25" s="605"/>
      <c r="DJ25" s="605"/>
      <c r="DK25" s="606"/>
      <c r="DL25" s="592">
        <v>6656357</v>
      </c>
      <c r="DM25" s="605"/>
      <c r="DN25" s="605"/>
      <c r="DO25" s="605"/>
      <c r="DP25" s="605"/>
      <c r="DQ25" s="605"/>
      <c r="DR25" s="605"/>
      <c r="DS25" s="605"/>
      <c r="DT25" s="605"/>
      <c r="DU25" s="605"/>
      <c r="DV25" s="606"/>
      <c r="DW25" s="609">
        <v>24.2</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4873593</v>
      </c>
      <c r="CS26" s="587"/>
      <c r="CT26" s="587"/>
      <c r="CU26" s="587"/>
      <c r="CV26" s="587"/>
      <c r="CW26" s="587"/>
      <c r="CX26" s="587"/>
      <c r="CY26" s="588"/>
      <c r="CZ26" s="589">
        <v>10.6</v>
      </c>
      <c r="DA26" s="607"/>
      <c r="DB26" s="607"/>
      <c r="DC26" s="608"/>
      <c r="DD26" s="592">
        <v>4212611</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3022887</v>
      </c>
      <c r="S27" s="587"/>
      <c r="T27" s="587"/>
      <c r="U27" s="587"/>
      <c r="V27" s="587"/>
      <c r="W27" s="587"/>
      <c r="X27" s="587"/>
      <c r="Y27" s="588"/>
      <c r="Z27" s="639">
        <v>6.4</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14023751</v>
      </c>
      <c r="BH27" s="587"/>
      <c r="BI27" s="587"/>
      <c r="BJ27" s="587"/>
      <c r="BK27" s="587"/>
      <c r="BL27" s="587"/>
      <c r="BM27" s="587"/>
      <c r="BN27" s="588"/>
      <c r="BO27" s="639">
        <v>100</v>
      </c>
      <c r="BP27" s="639"/>
      <c r="BQ27" s="639"/>
      <c r="BR27" s="639"/>
      <c r="BS27" s="592">
        <v>138948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7949932</v>
      </c>
      <c r="CS27" s="605"/>
      <c r="CT27" s="605"/>
      <c r="CU27" s="605"/>
      <c r="CV27" s="605"/>
      <c r="CW27" s="605"/>
      <c r="CX27" s="605"/>
      <c r="CY27" s="606"/>
      <c r="CZ27" s="589">
        <v>17.2</v>
      </c>
      <c r="DA27" s="607"/>
      <c r="DB27" s="607"/>
      <c r="DC27" s="608"/>
      <c r="DD27" s="592">
        <v>2489208</v>
      </c>
      <c r="DE27" s="605"/>
      <c r="DF27" s="605"/>
      <c r="DG27" s="605"/>
      <c r="DH27" s="605"/>
      <c r="DI27" s="605"/>
      <c r="DJ27" s="605"/>
      <c r="DK27" s="606"/>
      <c r="DL27" s="592">
        <v>2461553</v>
      </c>
      <c r="DM27" s="605"/>
      <c r="DN27" s="605"/>
      <c r="DO27" s="605"/>
      <c r="DP27" s="605"/>
      <c r="DQ27" s="605"/>
      <c r="DR27" s="605"/>
      <c r="DS27" s="605"/>
      <c r="DT27" s="605"/>
      <c r="DU27" s="605"/>
      <c r="DV27" s="606"/>
      <c r="DW27" s="609">
        <v>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495290</v>
      </c>
      <c r="S28" s="587"/>
      <c r="T28" s="587"/>
      <c r="U28" s="587"/>
      <c r="V28" s="587"/>
      <c r="W28" s="587"/>
      <c r="X28" s="587"/>
      <c r="Y28" s="588"/>
      <c r="Z28" s="639">
        <v>1</v>
      </c>
      <c r="AA28" s="639"/>
      <c r="AB28" s="639"/>
      <c r="AC28" s="639"/>
      <c r="AD28" s="640">
        <v>85776</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7677666</v>
      </c>
      <c r="CS28" s="587"/>
      <c r="CT28" s="587"/>
      <c r="CU28" s="587"/>
      <c r="CV28" s="587"/>
      <c r="CW28" s="587"/>
      <c r="CX28" s="587"/>
      <c r="CY28" s="588"/>
      <c r="CZ28" s="589">
        <v>16.7</v>
      </c>
      <c r="DA28" s="607"/>
      <c r="DB28" s="607"/>
      <c r="DC28" s="608"/>
      <c r="DD28" s="592">
        <v>7322243</v>
      </c>
      <c r="DE28" s="587"/>
      <c r="DF28" s="587"/>
      <c r="DG28" s="587"/>
      <c r="DH28" s="587"/>
      <c r="DI28" s="587"/>
      <c r="DJ28" s="587"/>
      <c r="DK28" s="588"/>
      <c r="DL28" s="592">
        <v>6256375</v>
      </c>
      <c r="DM28" s="587"/>
      <c r="DN28" s="587"/>
      <c r="DO28" s="587"/>
      <c r="DP28" s="587"/>
      <c r="DQ28" s="587"/>
      <c r="DR28" s="587"/>
      <c r="DS28" s="587"/>
      <c r="DT28" s="587"/>
      <c r="DU28" s="587"/>
      <c r="DV28" s="588"/>
      <c r="DW28" s="609">
        <v>22.8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23639</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7677226</v>
      </c>
      <c r="CS29" s="605"/>
      <c r="CT29" s="605"/>
      <c r="CU29" s="605"/>
      <c r="CV29" s="605"/>
      <c r="CW29" s="605"/>
      <c r="CX29" s="605"/>
      <c r="CY29" s="606"/>
      <c r="CZ29" s="589">
        <v>16.7</v>
      </c>
      <c r="DA29" s="607"/>
      <c r="DB29" s="607"/>
      <c r="DC29" s="608"/>
      <c r="DD29" s="592">
        <v>7321803</v>
      </c>
      <c r="DE29" s="605"/>
      <c r="DF29" s="605"/>
      <c r="DG29" s="605"/>
      <c r="DH29" s="605"/>
      <c r="DI29" s="605"/>
      <c r="DJ29" s="605"/>
      <c r="DK29" s="606"/>
      <c r="DL29" s="592">
        <v>6255935</v>
      </c>
      <c r="DM29" s="605"/>
      <c r="DN29" s="605"/>
      <c r="DO29" s="605"/>
      <c r="DP29" s="605"/>
      <c r="DQ29" s="605"/>
      <c r="DR29" s="605"/>
      <c r="DS29" s="605"/>
      <c r="DT29" s="605"/>
      <c r="DU29" s="605"/>
      <c r="DV29" s="606"/>
      <c r="DW29" s="609">
        <v>22.8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95234</v>
      </c>
      <c r="S30" s="587"/>
      <c r="T30" s="587"/>
      <c r="U30" s="587"/>
      <c r="V30" s="587"/>
      <c r="W30" s="587"/>
      <c r="X30" s="587"/>
      <c r="Y30" s="588"/>
      <c r="Z30" s="639">
        <v>0.2</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99.2</v>
      </c>
      <c r="BH30" s="653"/>
      <c r="BI30" s="653"/>
      <c r="BJ30" s="653"/>
      <c r="BK30" s="653"/>
      <c r="BL30" s="653"/>
      <c r="BM30" s="654">
        <v>95.6</v>
      </c>
      <c r="BN30" s="653"/>
      <c r="BO30" s="653"/>
      <c r="BP30" s="653"/>
      <c r="BQ30" s="655"/>
      <c r="BR30" s="652">
        <v>99.1</v>
      </c>
      <c r="BS30" s="653"/>
      <c r="BT30" s="653"/>
      <c r="BU30" s="653"/>
      <c r="BV30" s="653"/>
      <c r="BW30" s="653"/>
      <c r="BX30" s="654">
        <v>95.3</v>
      </c>
      <c r="BY30" s="653"/>
      <c r="BZ30" s="653"/>
      <c r="CA30" s="653"/>
      <c r="CB30" s="655"/>
      <c r="CD30" s="658"/>
      <c r="CE30" s="659"/>
      <c r="CF30" s="623" t="s">
        <v>292</v>
      </c>
      <c r="CG30" s="620"/>
      <c r="CH30" s="620"/>
      <c r="CI30" s="620"/>
      <c r="CJ30" s="620"/>
      <c r="CK30" s="620"/>
      <c r="CL30" s="620"/>
      <c r="CM30" s="620"/>
      <c r="CN30" s="620"/>
      <c r="CO30" s="620"/>
      <c r="CP30" s="620"/>
      <c r="CQ30" s="621"/>
      <c r="CR30" s="586">
        <v>6801050</v>
      </c>
      <c r="CS30" s="587"/>
      <c r="CT30" s="587"/>
      <c r="CU30" s="587"/>
      <c r="CV30" s="587"/>
      <c r="CW30" s="587"/>
      <c r="CX30" s="587"/>
      <c r="CY30" s="588"/>
      <c r="CZ30" s="589">
        <v>14.8</v>
      </c>
      <c r="DA30" s="607"/>
      <c r="DB30" s="607"/>
      <c r="DC30" s="608"/>
      <c r="DD30" s="592">
        <v>6475644</v>
      </c>
      <c r="DE30" s="587"/>
      <c r="DF30" s="587"/>
      <c r="DG30" s="587"/>
      <c r="DH30" s="587"/>
      <c r="DI30" s="587"/>
      <c r="DJ30" s="587"/>
      <c r="DK30" s="588"/>
      <c r="DL30" s="592">
        <v>5417025</v>
      </c>
      <c r="DM30" s="587"/>
      <c r="DN30" s="587"/>
      <c r="DO30" s="587"/>
      <c r="DP30" s="587"/>
      <c r="DQ30" s="587"/>
      <c r="DR30" s="587"/>
      <c r="DS30" s="587"/>
      <c r="DT30" s="587"/>
      <c r="DU30" s="587"/>
      <c r="DV30" s="588"/>
      <c r="DW30" s="609">
        <v>19.7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1074718</v>
      </c>
      <c r="S31" s="587"/>
      <c r="T31" s="587"/>
      <c r="U31" s="587"/>
      <c r="V31" s="587"/>
      <c r="W31" s="587"/>
      <c r="X31" s="587"/>
      <c r="Y31" s="588"/>
      <c r="Z31" s="639">
        <v>2.2999999999999998</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99.1</v>
      </c>
      <c r="BH31" s="605"/>
      <c r="BI31" s="605"/>
      <c r="BJ31" s="605"/>
      <c r="BK31" s="605"/>
      <c r="BL31" s="605"/>
      <c r="BM31" s="641">
        <v>95.5</v>
      </c>
      <c r="BN31" s="651"/>
      <c r="BO31" s="651"/>
      <c r="BP31" s="651"/>
      <c r="BQ31" s="615"/>
      <c r="BR31" s="650">
        <v>98.9</v>
      </c>
      <c r="BS31" s="605"/>
      <c r="BT31" s="605"/>
      <c r="BU31" s="605"/>
      <c r="BV31" s="605"/>
      <c r="BW31" s="605"/>
      <c r="BX31" s="641">
        <v>95</v>
      </c>
      <c r="BY31" s="651"/>
      <c r="BZ31" s="651"/>
      <c r="CA31" s="651"/>
      <c r="CB31" s="615"/>
      <c r="CD31" s="658"/>
      <c r="CE31" s="659"/>
      <c r="CF31" s="623" t="s">
        <v>296</v>
      </c>
      <c r="CG31" s="620"/>
      <c r="CH31" s="620"/>
      <c r="CI31" s="620"/>
      <c r="CJ31" s="620"/>
      <c r="CK31" s="620"/>
      <c r="CL31" s="620"/>
      <c r="CM31" s="620"/>
      <c r="CN31" s="620"/>
      <c r="CO31" s="620"/>
      <c r="CP31" s="620"/>
      <c r="CQ31" s="621"/>
      <c r="CR31" s="586">
        <v>876176</v>
      </c>
      <c r="CS31" s="605"/>
      <c r="CT31" s="605"/>
      <c r="CU31" s="605"/>
      <c r="CV31" s="605"/>
      <c r="CW31" s="605"/>
      <c r="CX31" s="605"/>
      <c r="CY31" s="606"/>
      <c r="CZ31" s="589">
        <v>1.9</v>
      </c>
      <c r="DA31" s="607"/>
      <c r="DB31" s="607"/>
      <c r="DC31" s="608"/>
      <c r="DD31" s="592">
        <v>846159</v>
      </c>
      <c r="DE31" s="605"/>
      <c r="DF31" s="605"/>
      <c r="DG31" s="605"/>
      <c r="DH31" s="605"/>
      <c r="DI31" s="605"/>
      <c r="DJ31" s="605"/>
      <c r="DK31" s="606"/>
      <c r="DL31" s="592">
        <v>838910</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1796284</v>
      </c>
      <c r="S32" s="587"/>
      <c r="T32" s="587"/>
      <c r="U32" s="587"/>
      <c r="V32" s="587"/>
      <c r="W32" s="587"/>
      <c r="X32" s="587"/>
      <c r="Y32" s="588"/>
      <c r="Z32" s="639">
        <v>3.8</v>
      </c>
      <c r="AA32" s="639"/>
      <c r="AB32" s="639"/>
      <c r="AC32" s="639"/>
      <c r="AD32" s="640">
        <v>11783</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99.2</v>
      </c>
      <c r="BH32" s="571"/>
      <c r="BI32" s="571"/>
      <c r="BJ32" s="571"/>
      <c r="BK32" s="571"/>
      <c r="BL32" s="571"/>
      <c r="BM32" s="634">
        <v>95.4</v>
      </c>
      <c r="BN32" s="571"/>
      <c r="BO32" s="571"/>
      <c r="BP32" s="571"/>
      <c r="BQ32" s="628"/>
      <c r="BR32" s="649">
        <v>99.2</v>
      </c>
      <c r="BS32" s="571"/>
      <c r="BT32" s="571"/>
      <c r="BU32" s="571"/>
      <c r="BV32" s="571"/>
      <c r="BW32" s="571"/>
      <c r="BX32" s="634">
        <v>95.2</v>
      </c>
      <c r="BY32" s="571"/>
      <c r="BZ32" s="571"/>
      <c r="CA32" s="571"/>
      <c r="CB32" s="628"/>
      <c r="CD32" s="660"/>
      <c r="CE32" s="661"/>
      <c r="CF32" s="623" t="s">
        <v>299</v>
      </c>
      <c r="CG32" s="620"/>
      <c r="CH32" s="620"/>
      <c r="CI32" s="620"/>
      <c r="CJ32" s="620"/>
      <c r="CK32" s="620"/>
      <c r="CL32" s="620"/>
      <c r="CM32" s="620"/>
      <c r="CN32" s="620"/>
      <c r="CO32" s="620"/>
      <c r="CP32" s="620"/>
      <c r="CQ32" s="621"/>
      <c r="CR32" s="586">
        <v>440</v>
      </c>
      <c r="CS32" s="587"/>
      <c r="CT32" s="587"/>
      <c r="CU32" s="587"/>
      <c r="CV32" s="587"/>
      <c r="CW32" s="587"/>
      <c r="CX32" s="587"/>
      <c r="CY32" s="588"/>
      <c r="CZ32" s="589">
        <v>0</v>
      </c>
      <c r="DA32" s="607"/>
      <c r="DB32" s="607"/>
      <c r="DC32" s="608"/>
      <c r="DD32" s="592">
        <v>440</v>
      </c>
      <c r="DE32" s="587"/>
      <c r="DF32" s="587"/>
      <c r="DG32" s="587"/>
      <c r="DH32" s="587"/>
      <c r="DI32" s="587"/>
      <c r="DJ32" s="587"/>
      <c r="DK32" s="588"/>
      <c r="DL32" s="592">
        <v>440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5806726</v>
      </c>
      <c r="S33" s="587"/>
      <c r="T33" s="587"/>
      <c r="U33" s="587"/>
      <c r="V33" s="587"/>
      <c r="W33" s="587"/>
      <c r="X33" s="587"/>
      <c r="Y33" s="588"/>
      <c r="Z33" s="639">
        <v>12.3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15340655</v>
      </c>
      <c r="CS33" s="605"/>
      <c r="CT33" s="605"/>
      <c r="CU33" s="605"/>
      <c r="CV33" s="605"/>
      <c r="CW33" s="605"/>
      <c r="CX33" s="605"/>
      <c r="CY33" s="606"/>
      <c r="CZ33" s="589">
        <v>33.299999999999997</v>
      </c>
      <c r="DA33" s="607"/>
      <c r="DB33" s="607"/>
      <c r="DC33" s="608"/>
      <c r="DD33" s="592">
        <v>11841649</v>
      </c>
      <c r="DE33" s="605"/>
      <c r="DF33" s="605"/>
      <c r="DG33" s="605"/>
      <c r="DH33" s="605"/>
      <c r="DI33" s="605"/>
      <c r="DJ33" s="605"/>
      <c r="DK33" s="606"/>
      <c r="DL33" s="592">
        <v>9463234</v>
      </c>
      <c r="DM33" s="605"/>
      <c r="DN33" s="605"/>
      <c r="DO33" s="605"/>
      <c r="DP33" s="605"/>
      <c r="DQ33" s="605"/>
      <c r="DR33" s="605"/>
      <c r="DS33" s="605"/>
      <c r="DT33" s="605"/>
      <c r="DU33" s="605"/>
      <c r="DV33" s="606"/>
      <c r="DW33" s="609">
        <v>34.4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4939614</v>
      </c>
      <c r="CS34" s="587"/>
      <c r="CT34" s="587"/>
      <c r="CU34" s="587"/>
      <c r="CV34" s="587"/>
      <c r="CW34" s="587"/>
      <c r="CX34" s="587"/>
      <c r="CY34" s="588"/>
      <c r="CZ34" s="589">
        <v>10.7</v>
      </c>
      <c r="DA34" s="607"/>
      <c r="DB34" s="607"/>
      <c r="DC34" s="608"/>
      <c r="DD34" s="592">
        <v>4029926</v>
      </c>
      <c r="DE34" s="587"/>
      <c r="DF34" s="587"/>
      <c r="DG34" s="587"/>
      <c r="DH34" s="587"/>
      <c r="DI34" s="587"/>
      <c r="DJ34" s="587"/>
      <c r="DK34" s="588"/>
      <c r="DL34" s="592">
        <v>3659332</v>
      </c>
      <c r="DM34" s="587"/>
      <c r="DN34" s="587"/>
      <c r="DO34" s="587"/>
      <c r="DP34" s="587"/>
      <c r="DQ34" s="587"/>
      <c r="DR34" s="587"/>
      <c r="DS34" s="587"/>
      <c r="DT34" s="587"/>
      <c r="DU34" s="587"/>
      <c r="DV34" s="588"/>
      <c r="DW34" s="609">
        <v>13.3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2490526</v>
      </c>
      <c r="S35" s="587"/>
      <c r="T35" s="587"/>
      <c r="U35" s="587"/>
      <c r="V35" s="587"/>
      <c r="W35" s="587"/>
      <c r="X35" s="587"/>
      <c r="Y35" s="588"/>
      <c r="Z35" s="639">
        <v>5.3</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5047350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291735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604053</v>
      </c>
      <c r="CS35" s="605"/>
      <c r="CT35" s="605"/>
      <c r="CU35" s="605"/>
      <c r="CV35" s="605"/>
      <c r="CW35" s="605"/>
      <c r="CX35" s="605"/>
      <c r="CY35" s="606"/>
      <c r="CZ35" s="589">
        <v>1.3</v>
      </c>
      <c r="DA35" s="607"/>
      <c r="DB35" s="607"/>
      <c r="DC35" s="608"/>
      <c r="DD35" s="592">
        <v>384856</v>
      </c>
      <c r="DE35" s="605"/>
      <c r="DF35" s="605"/>
      <c r="DG35" s="605"/>
      <c r="DH35" s="605"/>
      <c r="DI35" s="605"/>
      <c r="DJ35" s="605"/>
      <c r="DK35" s="606"/>
      <c r="DL35" s="592">
        <v>384856</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47193781</v>
      </c>
      <c r="S36" s="627"/>
      <c r="T36" s="627"/>
      <c r="U36" s="627"/>
      <c r="V36" s="627"/>
      <c r="W36" s="627"/>
      <c r="X36" s="627"/>
      <c r="Y36" s="630"/>
      <c r="Z36" s="631">
        <v>100</v>
      </c>
      <c r="AA36" s="631"/>
      <c r="AB36" s="631"/>
      <c r="AC36" s="631"/>
      <c r="AD36" s="632">
        <v>24995774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1415809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232958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2480224</v>
      </c>
      <c r="CS36" s="587"/>
      <c r="CT36" s="587"/>
      <c r="CU36" s="587"/>
      <c r="CV36" s="587"/>
      <c r="CW36" s="587"/>
      <c r="CX36" s="587"/>
      <c r="CY36" s="588"/>
      <c r="CZ36" s="589">
        <v>5.4</v>
      </c>
      <c r="DA36" s="607"/>
      <c r="DB36" s="607"/>
      <c r="DC36" s="608"/>
      <c r="DD36" s="592">
        <v>2020134</v>
      </c>
      <c r="DE36" s="587"/>
      <c r="DF36" s="587"/>
      <c r="DG36" s="587"/>
      <c r="DH36" s="587"/>
      <c r="DI36" s="587"/>
      <c r="DJ36" s="587"/>
      <c r="DK36" s="588"/>
      <c r="DL36" s="592">
        <v>1215727</v>
      </c>
      <c r="DM36" s="587"/>
      <c r="DN36" s="587"/>
      <c r="DO36" s="587"/>
      <c r="DP36" s="587"/>
      <c r="DQ36" s="587"/>
      <c r="DR36" s="587"/>
      <c r="DS36" s="587"/>
      <c r="DT36" s="587"/>
      <c r="DU36" s="587"/>
      <c r="DV36" s="588"/>
      <c r="DW36" s="609">
        <v>4.4000000000000004</v>
      </c>
      <c r="DX36" s="610"/>
      <c r="DY36" s="610"/>
      <c r="DZ36" s="610"/>
      <c r="EA36" s="610"/>
      <c r="EB36" s="610"/>
      <c r="EC36" s="611"/>
    </row>
    <row r="37" spans="2:133" ht="11.25" customHeight="1">
      <c r="AQ37" s="612" t="s">
        <v>314</v>
      </c>
      <c r="AR37" s="613"/>
      <c r="AS37" s="613"/>
      <c r="AT37" s="613"/>
      <c r="AU37" s="613"/>
      <c r="AV37" s="613"/>
      <c r="AW37" s="613"/>
      <c r="AX37" s="613"/>
      <c r="AY37" s="614"/>
      <c r="AZ37" s="586">
        <v>105459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14531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187102</v>
      </c>
      <c r="CS37" s="605"/>
      <c r="CT37" s="605"/>
      <c r="CU37" s="605"/>
      <c r="CV37" s="605"/>
      <c r="CW37" s="605"/>
      <c r="CX37" s="605"/>
      <c r="CY37" s="606"/>
      <c r="CZ37" s="589">
        <v>0.4</v>
      </c>
      <c r="DA37" s="607"/>
      <c r="DB37" s="607"/>
      <c r="DC37" s="608"/>
      <c r="DD37" s="592">
        <v>183961</v>
      </c>
      <c r="DE37" s="605"/>
      <c r="DF37" s="605"/>
      <c r="DG37" s="605"/>
      <c r="DH37" s="605"/>
      <c r="DI37" s="605"/>
      <c r="DJ37" s="605"/>
      <c r="DK37" s="606"/>
      <c r="DL37" s="592">
        <v>180015</v>
      </c>
      <c r="DM37" s="605"/>
      <c r="DN37" s="605"/>
      <c r="DO37" s="605"/>
      <c r="DP37" s="605"/>
      <c r="DQ37" s="605"/>
      <c r="DR37" s="605"/>
      <c r="DS37" s="605"/>
      <c r="DT37" s="605"/>
      <c r="DU37" s="605"/>
      <c r="DV37" s="606"/>
      <c r="DW37" s="609">
        <v>0.7</v>
      </c>
      <c r="DX37" s="610"/>
      <c r="DY37" s="610"/>
      <c r="DZ37" s="610"/>
      <c r="EA37" s="610"/>
      <c r="EB37" s="610"/>
      <c r="EC37" s="611"/>
    </row>
    <row r="38" spans="2:133" ht="11.25" customHeight="1">
      <c r="AQ38" s="612" t="s">
        <v>317</v>
      </c>
      <c r="AR38" s="613"/>
      <c r="AS38" s="613"/>
      <c r="AT38" s="613"/>
      <c r="AU38" s="613"/>
      <c r="AV38" s="613"/>
      <c r="AW38" s="613"/>
      <c r="AX38" s="613"/>
      <c r="AY38" s="614"/>
      <c r="AZ38" s="586">
        <v>56605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23500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4990745</v>
      </c>
      <c r="CS38" s="587"/>
      <c r="CT38" s="587"/>
      <c r="CU38" s="587"/>
      <c r="CV38" s="587"/>
      <c r="CW38" s="587"/>
      <c r="CX38" s="587"/>
      <c r="CY38" s="588"/>
      <c r="CZ38" s="589">
        <v>10.8</v>
      </c>
      <c r="DA38" s="607"/>
      <c r="DB38" s="607"/>
      <c r="DC38" s="608"/>
      <c r="DD38" s="592">
        <v>4541126</v>
      </c>
      <c r="DE38" s="587"/>
      <c r="DF38" s="587"/>
      <c r="DG38" s="587"/>
      <c r="DH38" s="587"/>
      <c r="DI38" s="587"/>
      <c r="DJ38" s="587"/>
      <c r="DK38" s="588"/>
      <c r="DL38" s="592">
        <v>4203319</v>
      </c>
      <c r="DM38" s="587"/>
      <c r="DN38" s="587"/>
      <c r="DO38" s="587"/>
      <c r="DP38" s="587"/>
      <c r="DQ38" s="587"/>
      <c r="DR38" s="587"/>
      <c r="DS38" s="587"/>
      <c r="DT38" s="587"/>
      <c r="DU38" s="587"/>
      <c r="DV38" s="588"/>
      <c r="DW38" s="609">
        <v>15.3</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897873</v>
      </c>
      <c r="CS39" s="605"/>
      <c r="CT39" s="605"/>
      <c r="CU39" s="605"/>
      <c r="CV39" s="605"/>
      <c r="CW39" s="605"/>
      <c r="CX39" s="605"/>
      <c r="CY39" s="606"/>
      <c r="CZ39" s="589">
        <v>1.9</v>
      </c>
      <c r="DA39" s="607"/>
      <c r="DB39" s="607"/>
      <c r="DC39" s="608"/>
      <c r="DD39" s="592">
        <v>865607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556706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1428146</v>
      </c>
      <c r="CS40" s="587"/>
      <c r="CT40" s="587"/>
      <c r="CU40" s="587"/>
      <c r="CV40" s="587"/>
      <c r="CW40" s="587"/>
      <c r="CX40" s="587"/>
      <c r="CY40" s="588"/>
      <c r="CZ40" s="589">
        <v>3.1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2912771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7583812</v>
      </c>
      <c r="CS42" s="587"/>
      <c r="CT42" s="587"/>
      <c r="CU42" s="587"/>
      <c r="CV42" s="587"/>
      <c r="CW42" s="587"/>
      <c r="CX42" s="587"/>
      <c r="CY42" s="588"/>
      <c r="CZ42" s="589">
        <v>16.399999999999999</v>
      </c>
      <c r="DA42" s="590"/>
      <c r="DB42" s="590"/>
      <c r="DC42" s="591"/>
      <c r="DD42" s="592">
        <v>1987559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39381</v>
      </c>
      <c r="CS43" s="605"/>
      <c r="CT43" s="605"/>
      <c r="CU43" s="605"/>
      <c r="CV43" s="605"/>
      <c r="CW43" s="605"/>
      <c r="CX43" s="605"/>
      <c r="CY43" s="606"/>
      <c r="CZ43" s="589">
        <v>0.1</v>
      </c>
      <c r="DA43" s="607"/>
      <c r="DB43" s="607"/>
      <c r="DC43" s="608"/>
      <c r="DD43" s="592">
        <v>37814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7513047</v>
      </c>
      <c r="CS44" s="587"/>
      <c r="CT44" s="587"/>
      <c r="CU44" s="587"/>
      <c r="CV44" s="587"/>
      <c r="CW44" s="587"/>
      <c r="CX44" s="587"/>
      <c r="CY44" s="588"/>
      <c r="CZ44" s="589">
        <v>16.3</v>
      </c>
      <c r="DA44" s="590"/>
      <c r="DB44" s="590"/>
      <c r="DC44" s="591"/>
      <c r="DD44" s="592">
        <v>1927574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4072379</v>
      </c>
      <c r="CS45" s="605"/>
      <c r="CT45" s="605"/>
      <c r="CU45" s="605"/>
      <c r="CV45" s="605"/>
      <c r="CW45" s="605"/>
      <c r="CX45" s="605"/>
      <c r="CY45" s="606"/>
      <c r="CZ45" s="589">
        <v>8.8000000000000007</v>
      </c>
      <c r="DA45" s="607"/>
      <c r="DB45" s="607"/>
      <c r="DC45" s="608"/>
      <c r="DD45" s="592">
        <v>273912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3208376</v>
      </c>
      <c r="CS46" s="587"/>
      <c r="CT46" s="587"/>
      <c r="CU46" s="587"/>
      <c r="CV46" s="587"/>
      <c r="CW46" s="587"/>
      <c r="CX46" s="587"/>
      <c r="CY46" s="588"/>
      <c r="CZ46" s="589">
        <v>7</v>
      </c>
      <c r="DA46" s="590"/>
      <c r="DB46" s="590"/>
      <c r="DC46" s="591"/>
      <c r="DD46" s="592">
        <v>1576952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70765</v>
      </c>
      <c r="CS47" s="605"/>
      <c r="CT47" s="605"/>
      <c r="CU47" s="605"/>
      <c r="CV47" s="605"/>
      <c r="CW47" s="605"/>
      <c r="CX47" s="605"/>
      <c r="CY47" s="606"/>
      <c r="CZ47" s="589">
        <v>0.2</v>
      </c>
      <c r="DA47" s="607"/>
      <c r="DB47" s="607"/>
      <c r="DC47" s="608"/>
      <c r="DD47" s="592">
        <v>59985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46107374</v>
      </c>
      <c r="CS49" s="571"/>
      <c r="CT49" s="571"/>
      <c r="CU49" s="571"/>
      <c r="CV49" s="571"/>
      <c r="CW49" s="571"/>
      <c r="CX49" s="571"/>
      <c r="CY49" s="572"/>
      <c r="CZ49" s="573">
        <v>100</v>
      </c>
      <c r="DA49" s="574"/>
      <c r="DB49" s="574"/>
      <c r="DC49" s="575"/>
      <c r="DD49" s="576">
        <v>30351335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46541</v>
      </c>
      <c r="R7" s="1099"/>
      <c r="S7" s="1099"/>
      <c r="T7" s="1099"/>
      <c r="U7" s="1099"/>
      <c r="V7" s="1099">
        <v>45478</v>
      </c>
      <c r="W7" s="1099"/>
      <c r="X7" s="1099"/>
      <c r="Y7" s="1099"/>
      <c r="Z7" s="1099"/>
      <c r="AA7" s="1099">
        <v>1063</v>
      </c>
      <c r="AB7" s="1099"/>
      <c r="AC7" s="1099"/>
      <c r="AD7" s="1099"/>
      <c r="AE7" s="1100"/>
      <c r="AF7" s="1101">
        <v>785</v>
      </c>
      <c r="AG7" s="1102"/>
      <c r="AH7" s="1102"/>
      <c r="AI7" s="1102"/>
      <c r="AJ7" s="1103"/>
      <c r="AK7" s="1085">
        <v>104</v>
      </c>
      <c r="AL7" s="1086"/>
      <c r="AM7" s="1086"/>
      <c r="AN7" s="1086"/>
      <c r="AO7" s="1086"/>
      <c r="AP7" s="1086">
        <v>62172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556</v>
      </c>
      <c r="BT7" s="1090"/>
      <c r="BU7" s="1090"/>
      <c r="BV7" s="1090"/>
      <c r="BW7" s="1090"/>
      <c r="BX7" s="1090"/>
      <c r="BY7" s="1090"/>
      <c r="BZ7" s="1090"/>
      <c r="CA7" s="1090"/>
      <c r="CB7" s="1090"/>
      <c r="CC7" s="1090"/>
      <c r="CD7" s="1090"/>
      <c r="CE7" s="1090"/>
      <c r="CF7" s="1090"/>
      <c r="CG7" s="1091"/>
      <c r="CH7" s="1082">
        <v>-10</v>
      </c>
      <c r="CI7" s="1083"/>
      <c r="CJ7" s="1083"/>
      <c r="CK7" s="1083"/>
      <c r="CL7" s="1084"/>
      <c r="CM7" s="1082">
        <v>263</v>
      </c>
      <c r="CN7" s="1083"/>
      <c r="CO7" s="1083"/>
      <c r="CP7" s="1083"/>
      <c r="CQ7" s="1084"/>
      <c r="CR7" s="1082">
        <v>25</v>
      </c>
      <c r="CS7" s="1083"/>
      <c r="CT7" s="1083"/>
      <c r="CU7" s="1083"/>
      <c r="CV7" s="1084"/>
      <c r="CW7" s="1082">
        <v>0</v>
      </c>
      <c r="CX7" s="1083"/>
      <c r="CY7" s="1083"/>
      <c r="CZ7" s="1083"/>
      <c r="DA7" s="1084"/>
      <c r="DB7" s="1082" t="s">
        <v>547</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38</v>
      </c>
      <c r="R8" s="1038"/>
      <c r="S8" s="1038"/>
      <c r="T8" s="1038"/>
      <c r="U8" s="1038"/>
      <c r="V8" s="1038">
        <v>38</v>
      </c>
      <c r="W8" s="1038"/>
      <c r="X8" s="1038"/>
      <c r="Y8" s="1038"/>
      <c r="Z8" s="1038"/>
      <c r="AA8" s="1038" t="s">
        <v>547</v>
      </c>
      <c r="AB8" s="1038"/>
      <c r="AC8" s="1038"/>
      <c r="AD8" s="1038"/>
      <c r="AE8" s="1039"/>
      <c r="AF8" s="1031" t="s">
        <v>113</v>
      </c>
      <c r="AG8" s="1032"/>
      <c r="AH8" s="1032"/>
      <c r="AI8" s="1032"/>
      <c r="AJ8" s="1033"/>
      <c r="AK8" s="1080">
        <v>10</v>
      </c>
      <c r="AL8" s="1081"/>
      <c r="AM8" s="1081"/>
      <c r="AN8" s="1081"/>
      <c r="AO8" s="1081"/>
      <c r="AP8" s="1081" t="s">
        <v>547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390</v>
      </c>
      <c r="R9" s="1038"/>
      <c r="S9" s="1038"/>
      <c r="T9" s="1038"/>
      <c r="U9" s="1038"/>
      <c r="V9" s="1038">
        <v>390</v>
      </c>
      <c r="W9" s="1038"/>
      <c r="X9" s="1038"/>
      <c r="Y9" s="1038"/>
      <c r="Z9" s="1038"/>
      <c r="AA9" s="1038" t="s">
        <v>547</v>
      </c>
      <c r="AB9" s="1038"/>
      <c r="AC9" s="1038"/>
      <c r="AD9" s="1038"/>
      <c r="AE9" s="1039"/>
      <c r="AF9" s="1031" t="s">
        <v>113</v>
      </c>
      <c r="AG9" s="1032"/>
      <c r="AH9" s="1032"/>
      <c r="AI9" s="1032"/>
      <c r="AJ9" s="1033"/>
      <c r="AK9" s="1080">
        <v>180</v>
      </c>
      <c r="AL9" s="1081"/>
      <c r="AM9" s="1081"/>
      <c r="AN9" s="1081"/>
      <c r="AO9" s="1081"/>
      <c r="AP9" s="1081">
        <v>857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368</v>
      </c>
      <c r="C10" s="1026"/>
      <c r="D10" s="1026"/>
      <c r="E10" s="1026"/>
      <c r="F10" s="1026"/>
      <c r="G10" s="1026"/>
      <c r="H10" s="1026"/>
      <c r="I10" s="1026"/>
      <c r="J10" s="1026"/>
      <c r="K10" s="1026"/>
      <c r="L10" s="1026"/>
      <c r="M10" s="1026"/>
      <c r="N10" s="1026"/>
      <c r="O10" s="1026"/>
      <c r="P10" s="1027"/>
      <c r="Q10" s="1037">
        <v>136</v>
      </c>
      <c r="R10" s="1038"/>
      <c r="S10" s="1038"/>
      <c r="T10" s="1038"/>
      <c r="U10" s="1038"/>
      <c r="V10" s="1038">
        <v>115</v>
      </c>
      <c r="W10" s="1038"/>
      <c r="X10" s="1038"/>
      <c r="Y10" s="1038"/>
      <c r="Z10" s="1038"/>
      <c r="AA10" s="1038">
        <v>21</v>
      </c>
      <c r="AB10" s="1038"/>
      <c r="AC10" s="1038"/>
      <c r="AD10" s="1038"/>
      <c r="AE10" s="1039"/>
      <c r="AF10" s="1031">
        <v>21</v>
      </c>
      <c r="AG10" s="1032"/>
      <c r="AH10" s="1032"/>
      <c r="AI10" s="1032"/>
      <c r="AJ10" s="1033"/>
      <c r="AK10" s="1080" t="s">
        <v>547</v>
      </c>
      <c r="AL10" s="1081"/>
      <c r="AM10" s="1081"/>
      <c r="AN10" s="1081"/>
      <c r="AO10" s="1081"/>
      <c r="AP10" s="1081" t="s">
        <v>547</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t="s">
        <v>369</v>
      </c>
      <c r="C11" s="1026"/>
      <c r="D11" s="1026"/>
      <c r="E11" s="1026"/>
      <c r="F11" s="1026"/>
      <c r="G11" s="1026"/>
      <c r="H11" s="1026"/>
      <c r="I11" s="1026"/>
      <c r="J11" s="1026"/>
      <c r="K11" s="1026"/>
      <c r="L11" s="1026"/>
      <c r="M11" s="1026"/>
      <c r="N11" s="1026"/>
      <c r="O11" s="1026"/>
      <c r="P11" s="1027"/>
      <c r="Q11" s="1037">
        <v>306</v>
      </c>
      <c r="R11" s="1038"/>
      <c r="S11" s="1038"/>
      <c r="T11" s="1038"/>
      <c r="U11" s="1038"/>
      <c r="V11" s="1038">
        <v>304</v>
      </c>
      <c r="W11" s="1038"/>
      <c r="X11" s="1038"/>
      <c r="Y11" s="1038"/>
      <c r="Z11" s="1038"/>
      <c r="AA11" s="1038">
        <v>2</v>
      </c>
      <c r="AB11" s="1038"/>
      <c r="AC11" s="1038"/>
      <c r="AD11" s="1038"/>
      <c r="AE11" s="1039"/>
      <c r="AF11" s="1031" t="s">
        <v>113</v>
      </c>
      <c r="AG11" s="1032"/>
      <c r="AH11" s="1032"/>
      <c r="AI11" s="1032"/>
      <c r="AJ11" s="1033"/>
      <c r="AK11" s="1080">
        <v>6</v>
      </c>
      <c r="AL11" s="1081"/>
      <c r="AM11" s="1081"/>
      <c r="AN11" s="1081"/>
      <c r="AO11" s="1081"/>
      <c r="AP11" s="1081" t="s">
        <v>547</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370</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v>47194</v>
      </c>
      <c r="R23" s="1063"/>
      <c r="S23" s="1063"/>
      <c r="T23" s="1063"/>
      <c r="U23" s="1063"/>
      <c r="V23" s="1063">
        <v>46107</v>
      </c>
      <c r="W23" s="1063"/>
      <c r="X23" s="1063"/>
      <c r="Y23" s="1063"/>
      <c r="Z23" s="1063"/>
      <c r="AA23" s="1063">
        <v>1086</v>
      </c>
      <c r="AB23" s="1063"/>
      <c r="AC23" s="1063"/>
      <c r="AD23" s="1063"/>
      <c r="AE23" s="1064"/>
      <c r="AF23" s="1065">
        <v>807</v>
      </c>
      <c r="AG23" s="1063"/>
      <c r="AH23" s="1063"/>
      <c r="AI23" s="1063"/>
      <c r="AJ23" s="1066"/>
      <c r="AK23" s="1067"/>
      <c r="AL23" s="1068"/>
      <c r="AM23" s="1068"/>
      <c r="AN23" s="1068"/>
      <c r="AO23" s="1068"/>
      <c r="AP23" s="1063">
        <v>63028</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11648</v>
      </c>
      <c r="R28" s="1048"/>
      <c r="S28" s="1048"/>
      <c r="T28" s="1048"/>
      <c r="U28" s="1048"/>
      <c r="V28" s="1048">
        <v>11356</v>
      </c>
      <c r="W28" s="1048"/>
      <c r="X28" s="1048"/>
      <c r="Y28" s="1048"/>
      <c r="Z28" s="1048"/>
      <c r="AA28" s="1048">
        <v>292</v>
      </c>
      <c r="AB28" s="1048"/>
      <c r="AC28" s="1048"/>
      <c r="AD28" s="1048"/>
      <c r="AE28" s="1049"/>
      <c r="AF28" s="1050">
        <v>292</v>
      </c>
      <c r="AG28" s="1048"/>
      <c r="AH28" s="1048"/>
      <c r="AI28" s="1048"/>
      <c r="AJ28" s="1051"/>
      <c r="AK28" s="1052">
        <v>557</v>
      </c>
      <c r="AL28" s="1040"/>
      <c r="AM28" s="1040"/>
      <c r="AN28" s="1040"/>
      <c r="AO28" s="1040"/>
      <c r="AP28" s="1040" t="s">
        <v>547</v>
      </c>
      <c r="AQ28" s="1040"/>
      <c r="AR28" s="1040"/>
      <c r="AS28" s="1040"/>
      <c r="AT28" s="1040"/>
      <c r="AU28" s="1040" t="s">
        <v>547</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384</v>
      </c>
      <c r="C29" s="1026"/>
      <c r="D29" s="1026"/>
      <c r="E29" s="1026"/>
      <c r="F29" s="1026"/>
      <c r="G29" s="1026"/>
      <c r="H29" s="1026"/>
      <c r="I29" s="1026"/>
      <c r="J29" s="1026"/>
      <c r="K29" s="1026"/>
      <c r="L29" s="1026"/>
      <c r="M29" s="1026"/>
      <c r="N29" s="1026"/>
      <c r="O29" s="1026"/>
      <c r="P29" s="1027"/>
      <c r="Q29" s="1037">
        <v>108</v>
      </c>
      <c r="R29" s="1038"/>
      <c r="S29" s="1038"/>
      <c r="T29" s="1038"/>
      <c r="U29" s="1038"/>
      <c r="V29" s="1038">
        <v>84</v>
      </c>
      <c r="W29" s="1038"/>
      <c r="X29" s="1038"/>
      <c r="Y29" s="1038"/>
      <c r="Z29" s="1038"/>
      <c r="AA29" s="1038">
        <v>23</v>
      </c>
      <c r="AB29" s="1038"/>
      <c r="AC29" s="1038"/>
      <c r="AD29" s="1038"/>
      <c r="AE29" s="1039"/>
      <c r="AF29" s="1031">
        <v>23</v>
      </c>
      <c r="AG29" s="1032"/>
      <c r="AH29" s="1032"/>
      <c r="AI29" s="1032"/>
      <c r="AJ29" s="1033"/>
      <c r="AK29" s="974" t="s">
        <v>547</v>
      </c>
      <c r="AL29" s="965"/>
      <c r="AM29" s="965"/>
      <c r="AN29" s="965"/>
      <c r="AO29" s="965"/>
      <c r="AP29" s="965" t="s">
        <v>547</v>
      </c>
      <c r="AQ29" s="965"/>
      <c r="AR29" s="965"/>
      <c r="AS29" s="965"/>
      <c r="AT29" s="965"/>
      <c r="AU29" s="965" t="s">
        <v>547</v>
      </c>
      <c r="AV29" s="965"/>
      <c r="AW29" s="965"/>
      <c r="AX29" s="965"/>
      <c r="AY29" s="965"/>
      <c r="AZ29" s="1036" t="s">
        <v>547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385</v>
      </c>
      <c r="C30" s="1026"/>
      <c r="D30" s="1026"/>
      <c r="E30" s="1026"/>
      <c r="F30" s="1026"/>
      <c r="G30" s="1026"/>
      <c r="H30" s="1026"/>
      <c r="I30" s="1026"/>
      <c r="J30" s="1026"/>
      <c r="K30" s="1026"/>
      <c r="L30" s="1026"/>
      <c r="M30" s="1026"/>
      <c r="N30" s="1026"/>
      <c r="O30" s="1026"/>
      <c r="P30" s="1027"/>
      <c r="Q30" s="1037">
        <v>9076</v>
      </c>
      <c r="R30" s="1038"/>
      <c r="S30" s="1038"/>
      <c r="T30" s="1038"/>
      <c r="U30" s="1038"/>
      <c r="V30" s="1038">
        <v>9011</v>
      </c>
      <c r="W30" s="1038"/>
      <c r="X30" s="1038"/>
      <c r="Y30" s="1038"/>
      <c r="Z30" s="1038"/>
      <c r="AA30" s="1038">
        <v>65</v>
      </c>
      <c r="AB30" s="1038"/>
      <c r="AC30" s="1038"/>
      <c r="AD30" s="1038"/>
      <c r="AE30" s="1039"/>
      <c r="AF30" s="1031">
        <v>65</v>
      </c>
      <c r="AG30" s="1032"/>
      <c r="AH30" s="1032"/>
      <c r="AI30" s="1032"/>
      <c r="AJ30" s="1033"/>
      <c r="AK30" s="974">
        <v>1278</v>
      </c>
      <c r="AL30" s="965"/>
      <c r="AM30" s="965"/>
      <c r="AN30" s="965"/>
      <c r="AO30" s="965"/>
      <c r="AP30" s="965" t="s">
        <v>547</v>
      </c>
      <c r="AQ30" s="965"/>
      <c r="AR30" s="965"/>
      <c r="AS30" s="965"/>
      <c r="AT30" s="965"/>
      <c r="AU30" s="965" t="s">
        <v>547</v>
      </c>
      <c r="AV30" s="965"/>
      <c r="AW30" s="965"/>
      <c r="AX30" s="965"/>
      <c r="AY30" s="965"/>
      <c r="AZ30" s="1036" t="s">
        <v>547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386</v>
      </c>
      <c r="C31" s="1026"/>
      <c r="D31" s="1026"/>
      <c r="E31" s="1026"/>
      <c r="F31" s="1026"/>
      <c r="G31" s="1026"/>
      <c r="H31" s="1026"/>
      <c r="I31" s="1026"/>
      <c r="J31" s="1026"/>
      <c r="K31" s="1026"/>
      <c r="L31" s="1026"/>
      <c r="M31" s="1026"/>
      <c r="N31" s="1026"/>
      <c r="O31" s="1026"/>
      <c r="P31" s="1027"/>
      <c r="Q31" s="1037">
        <v>1294</v>
      </c>
      <c r="R31" s="1038"/>
      <c r="S31" s="1038"/>
      <c r="T31" s="1038"/>
      <c r="U31" s="1038"/>
      <c r="V31" s="1038">
        <v>1291</v>
      </c>
      <c r="W31" s="1038"/>
      <c r="X31" s="1038"/>
      <c r="Y31" s="1038"/>
      <c r="Z31" s="1038"/>
      <c r="AA31" s="1038">
        <v>3</v>
      </c>
      <c r="AB31" s="1038"/>
      <c r="AC31" s="1038"/>
      <c r="AD31" s="1038"/>
      <c r="AE31" s="1039"/>
      <c r="AF31" s="1031">
        <v>3</v>
      </c>
      <c r="AG31" s="1032"/>
      <c r="AH31" s="1032"/>
      <c r="AI31" s="1032"/>
      <c r="AJ31" s="1033"/>
      <c r="AK31" s="974">
        <v>321</v>
      </c>
      <c r="AL31" s="965"/>
      <c r="AM31" s="965"/>
      <c r="AN31" s="965"/>
      <c r="AO31" s="965"/>
      <c r="AP31" s="965" t="s">
        <v>547</v>
      </c>
      <c r="AQ31" s="965"/>
      <c r="AR31" s="965"/>
      <c r="AS31" s="965"/>
      <c r="AT31" s="965"/>
      <c r="AU31" s="965" t="s">
        <v>547</v>
      </c>
      <c r="AV31" s="965"/>
      <c r="AW31" s="965"/>
      <c r="AX31" s="965"/>
      <c r="AY31" s="965"/>
      <c r="AZ31" s="1036" t="s">
        <v>547</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387</v>
      </c>
      <c r="C32" s="1026"/>
      <c r="D32" s="1026"/>
      <c r="E32" s="1026"/>
      <c r="F32" s="1026"/>
      <c r="G32" s="1026"/>
      <c r="H32" s="1026"/>
      <c r="I32" s="1026"/>
      <c r="J32" s="1026"/>
      <c r="K32" s="1026"/>
      <c r="L32" s="1026"/>
      <c r="M32" s="1026"/>
      <c r="N32" s="1026"/>
      <c r="O32" s="1026"/>
      <c r="P32" s="1027"/>
      <c r="Q32" s="1037">
        <v>53</v>
      </c>
      <c r="R32" s="1038"/>
      <c r="S32" s="1038"/>
      <c r="T32" s="1038"/>
      <c r="U32" s="1038"/>
      <c r="V32" s="1038">
        <v>53</v>
      </c>
      <c r="W32" s="1038"/>
      <c r="X32" s="1038"/>
      <c r="Y32" s="1038"/>
      <c r="Z32" s="1038"/>
      <c r="AA32" s="1038" t="s">
        <v>547</v>
      </c>
      <c r="AB32" s="1038"/>
      <c r="AC32" s="1038"/>
      <c r="AD32" s="1038"/>
      <c r="AE32" s="1039"/>
      <c r="AF32" s="1031" t="s">
        <v>113</v>
      </c>
      <c r="AG32" s="1032"/>
      <c r="AH32" s="1032"/>
      <c r="AI32" s="1032"/>
      <c r="AJ32" s="1033"/>
      <c r="AK32" s="974">
        <v>3</v>
      </c>
      <c r="AL32" s="965"/>
      <c r="AM32" s="965"/>
      <c r="AN32" s="965"/>
      <c r="AO32" s="965"/>
      <c r="AP32" s="965" t="s">
        <v>547</v>
      </c>
      <c r="AQ32" s="965"/>
      <c r="AR32" s="965"/>
      <c r="AS32" s="965"/>
      <c r="AT32" s="965"/>
      <c r="AU32" s="965" t="s">
        <v>547</v>
      </c>
      <c r="AV32" s="965"/>
      <c r="AW32" s="965"/>
      <c r="AX32" s="965"/>
      <c r="AY32" s="965"/>
      <c r="AZ32" s="1036" t="s">
        <v>547</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2755</v>
      </c>
      <c r="R33" s="1038"/>
      <c r="S33" s="1038"/>
      <c r="T33" s="1038"/>
      <c r="U33" s="1038"/>
      <c r="V33" s="1038">
        <v>2601</v>
      </c>
      <c r="W33" s="1038"/>
      <c r="X33" s="1038"/>
      <c r="Y33" s="1038"/>
      <c r="Z33" s="1038"/>
      <c r="AA33" s="1038">
        <v>154</v>
      </c>
      <c r="AB33" s="1038"/>
      <c r="AC33" s="1038"/>
      <c r="AD33" s="1038"/>
      <c r="AE33" s="1039"/>
      <c r="AF33" s="1031">
        <v>1573</v>
      </c>
      <c r="AG33" s="1032"/>
      <c r="AH33" s="1032"/>
      <c r="AI33" s="1032"/>
      <c r="AJ33" s="1033"/>
      <c r="AK33" s="974">
        <v>57</v>
      </c>
      <c r="AL33" s="965"/>
      <c r="AM33" s="965"/>
      <c r="AN33" s="965"/>
      <c r="AO33" s="965"/>
      <c r="AP33" s="965">
        <v>11421</v>
      </c>
      <c r="AQ33" s="965"/>
      <c r="AR33" s="965"/>
      <c r="AS33" s="965"/>
      <c r="AT33" s="965"/>
      <c r="AU33" s="965">
        <v>548</v>
      </c>
      <c r="AV33" s="965"/>
      <c r="AW33" s="965"/>
      <c r="AX33" s="965"/>
      <c r="AY33" s="965"/>
      <c r="AZ33" s="1036" t="s">
        <v>547</v>
      </c>
      <c r="BA33" s="1036"/>
      <c r="BB33" s="1036"/>
      <c r="BC33" s="1036"/>
      <c r="BD33" s="1036"/>
      <c r="BE33" s="1020" t="s">
        <v>389</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390</v>
      </c>
      <c r="C34" s="1026"/>
      <c r="D34" s="1026"/>
      <c r="E34" s="1026"/>
      <c r="F34" s="1026"/>
      <c r="G34" s="1026"/>
      <c r="H34" s="1026"/>
      <c r="I34" s="1026"/>
      <c r="J34" s="1026"/>
      <c r="K34" s="1026"/>
      <c r="L34" s="1026"/>
      <c r="M34" s="1026"/>
      <c r="N34" s="1026"/>
      <c r="O34" s="1026"/>
      <c r="P34" s="1027"/>
      <c r="Q34" s="1037">
        <v>1492</v>
      </c>
      <c r="R34" s="1038"/>
      <c r="S34" s="1038"/>
      <c r="T34" s="1038"/>
      <c r="U34" s="1038"/>
      <c r="V34" s="1038">
        <v>1491</v>
      </c>
      <c r="W34" s="1038"/>
      <c r="X34" s="1038"/>
      <c r="Y34" s="1038"/>
      <c r="Z34" s="1038"/>
      <c r="AA34" s="1038">
        <v>0</v>
      </c>
      <c r="AB34" s="1038"/>
      <c r="AC34" s="1038"/>
      <c r="AD34" s="1038"/>
      <c r="AE34" s="1039"/>
      <c r="AF34" s="1031" t="s">
        <v>113</v>
      </c>
      <c r="AG34" s="1032"/>
      <c r="AH34" s="1032"/>
      <c r="AI34" s="1032"/>
      <c r="AJ34" s="1033"/>
      <c r="AK34" s="974">
        <v>105</v>
      </c>
      <c r="AL34" s="965"/>
      <c r="AM34" s="965"/>
      <c r="AN34" s="965"/>
      <c r="AO34" s="965"/>
      <c r="AP34" s="965">
        <v>1833</v>
      </c>
      <c r="AQ34" s="965"/>
      <c r="AR34" s="965"/>
      <c r="AS34" s="965"/>
      <c r="AT34" s="965"/>
      <c r="AU34" s="965">
        <v>1781</v>
      </c>
      <c r="AV34" s="965"/>
      <c r="AW34" s="965"/>
      <c r="AX34" s="965"/>
      <c r="AY34" s="965"/>
      <c r="AZ34" s="1036" t="s">
        <v>547</v>
      </c>
      <c r="BA34" s="1036"/>
      <c r="BB34" s="1036"/>
      <c r="BC34" s="1036"/>
      <c r="BD34" s="1036"/>
      <c r="BE34" s="1020" t="s">
        <v>391</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392</v>
      </c>
      <c r="C35" s="1026"/>
      <c r="D35" s="1026"/>
      <c r="E35" s="1026"/>
      <c r="F35" s="1026"/>
      <c r="G35" s="1026"/>
      <c r="H35" s="1026"/>
      <c r="I35" s="1026"/>
      <c r="J35" s="1026"/>
      <c r="K35" s="1026"/>
      <c r="L35" s="1026"/>
      <c r="M35" s="1026"/>
      <c r="N35" s="1026"/>
      <c r="O35" s="1026"/>
      <c r="P35" s="1027"/>
      <c r="Q35" s="1037">
        <v>3298</v>
      </c>
      <c r="R35" s="1038"/>
      <c r="S35" s="1038"/>
      <c r="T35" s="1038"/>
      <c r="U35" s="1038"/>
      <c r="V35" s="1038">
        <v>3242</v>
      </c>
      <c r="W35" s="1038"/>
      <c r="X35" s="1038"/>
      <c r="Y35" s="1038"/>
      <c r="Z35" s="1038"/>
      <c r="AA35" s="1038">
        <v>56</v>
      </c>
      <c r="AB35" s="1038"/>
      <c r="AC35" s="1038"/>
      <c r="AD35" s="1038"/>
      <c r="AE35" s="1039"/>
      <c r="AF35" s="1031" t="s">
        <v>113</v>
      </c>
      <c r="AG35" s="1032"/>
      <c r="AH35" s="1032"/>
      <c r="AI35" s="1032"/>
      <c r="AJ35" s="1033"/>
      <c r="AK35" s="974">
        <v>1264</v>
      </c>
      <c r="AL35" s="965"/>
      <c r="AM35" s="965"/>
      <c r="AN35" s="965"/>
      <c r="AO35" s="965"/>
      <c r="AP35" s="965">
        <v>21318</v>
      </c>
      <c r="AQ35" s="965"/>
      <c r="AR35" s="965"/>
      <c r="AS35" s="965"/>
      <c r="AT35" s="965"/>
      <c r="AU35" s="965">
        <v>17374</v>
      </c>
      <c r="AV35" s="965"/>
      <c r="AW35" s="965"/>
      <c r="AX35" s="965"/>
      <c r="AY35" s="965"/>
      <c r="AZ35" s="1036" t="s">
        <v>547</v>
      </c>
      <c r="BA35" s="1036"/>
      <c r="BB35" s="1036"/>
      <c r="BC35" s="1036"/>
      <c r="BD35" s="1036"/>
      <c r="BE35" s="1020" t="s">
        <v>391</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393</v>
      </c>
      <c r="C36" s="1026"/>
      <c r="D36" s="1026"/>
      <c r="E36" s="1026"/>
      <c r="F36" s="1026"/>
      <c r="G36" s="1026"/>
      <c r="H36" s="1026"/>
      <c r="I36" s="1026"/>
      <c r="J36" s="1026"/>
      <c r="K36" s="1026"/>
      <c r="L36" s="1026"/>
      <c r="M36" s="1026"/>
      <c r="N36" s="1026"/>
      <c r="O36" s="1026"/>
      <c r="P36" s="1027"/>
      <c r="Q36" s="1037">
        <v>164</v>
      </c>
      <c r="R36" s="1038"/>
      <c r="S36" s="1038"/>
      <c r="T36" s="1038"/>
      <c r="U36" s="1038"/>
      <c r="V36" s="1038">
        <v>158</v>
      </c>
      <c r="W36" s="1038"/>
      <c r="X36" s="1038"/>
      <c r="Y36" s="1038"/>
      <c r="Z36" s="1038"/>
      <c r="AA36" s="1038">
        <v>6</v>
      </c>
      <c r="AB36" s="1038"/>
      <c r="AC36" s="1038"/>
      <c r="AD36" s="1038"/>
      <c r="AE36" s="1039"/>
      <c r="AF36" s="1031" t="s">
        <v>113</v>
      </c>
      <c r="AG36" s="1032"/>
      <c r="AH36" s="1032"/>
      <c r="AI36" s="1032"/>
      <c r="AJ36" s="1033"/>
      <c r="AK36" s="974">
        <v>40</v>
      </c>
      <c r="AL36" s="965"/>
      <c r="AM36" s="965"/>
      <c r="AN36" s="965"/>
      <c r="AO36" s="965"/>
      <c r="AP36" s="965">
        <v>521</v>
      </c>
      <c r="AQ36" s="965"/>
      <c r="AR36" s="965"/>
      <c r="AS36" s="965"/>
      <c r="AT36" s="965"/>
      <c r="AU36" s="965">
        <v>381</v>
      </c>
      <c r="AV36" s="965"/>
      <c r="AW36" s="965"/>
      <c r="AX36" s="965"/>
      <c r="AY36" s="965"/>
      <c r="AZ36" s="1036" t="s">
        <v>547</v>
      </c>
      <c r="BA36" s="1036"/>
      <c r="BB36" s="1036"/>
      <c r="BC36" s="1036"/>
      <c r="BD36" s="1036"/>
      <c r="BE36" s="1020" t="s">
        <v>391</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394</v>
      </c>
      <c r="C37" s="1026"/>
      <c r="D37" s="1026"/>
      <c r="E37" s="1026"/>
      <c r="F37" s="1026"/>
      <c r="G37" s="1026"/>
      <c r="H37" s="1026"/>
      <c r="I37" s="1026"/>
      <c r="J37" s="1026"/>
      <c r="K37" s="1026"/>
      <c r="L37" s="1026"/>
      <c r="M37" s="1026"/>
      <c r="N37" s="1026"/>
      <c r="O37" s="1026"/>
      <c r="P37" s="1027"/>
      <c r="Q37" s="1037">
        <v>90</v>
      </c>
      <c r="R37" s="1038"/>
      <c r="S37" s="1038"/>
      <c r="T37" s="1038"/>
      <c r="U37" s="1038"/>
      <c r="V37" s="1038">
        <v>90</v>
      </c>
      <c r="W37" s="1038"/>
      <c r="X37" s="1038"/>
      <c r="Y37" s="1038"/>
      <c r="Z37" s="1038"/>
      <c r="AA37" s="1038" t="s">
        <v>547</v>
      </c>
      <c r="AB37" s="1038"/>
      <c r="AC37" s="1038"/>
      <c r="AD37" s="1038"/>
      <c r="AE37" s="1039"/>
      <c r="AF37" s="1031" t="s">
        <v>113</v>
      </c>
      <c r="AG37" s="1032"/>
      <c r="AH37" s="1032"/>
      <c r="AI37" s="1032"/>
      <c r="AJ37" s="1033"/>
      <c r="AK37" s="974">
        <v>65</v>
      </c>
      <c r="AL37" s="965"/>
      <c r="AM37" s="965"/>
      <c r="AN37" s="965"/>
      <c r="AO37" s="965"/>
      <c r="AP37" s="965">
        <v>510</v>
      </c>
      <c r="AQ37" s="965"/>
      <c r="AR37" s="965"/>
      <c r="AS37" s="965"/>
      <c r="AT37" s="965"/>
      <c r="AU37" s="965">
        <v>353</v>
      </c>
      <c r="AV37" s="965"/>
      <c r="AW37" s="965"/>
      <c r="AX37" s="965"/>
      <c r="AY37" s="965"/>
      <c r="AZ37" s="1036" t="s">
        <v>547</v>
      </c>
      <c r="BA37" s="1036"/>
      <c r="BB37" s="1036"/>
      <c r="BC37" s="1036"/>
      <c r="BD37" s="1036"/>
      <c r="BE37" s="1020" t="s">
        <v>391</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395</v>
      </c>
      <c r="C38" s="1026"/>
      <c r="D38" s="1026"/>
      <c r="E38" s="1026"/>
      <c r="F38" s="1026"/>
      <c r="G38" s="1026"/>
      <c r="H38" s="1026"/>
      <c r="I38" s="1026"/>
      <c r="J38" s="1026"/>
      <c r="K38" s="1026"/>
      <c r="L38" s="1026"/>
      <c r="M38" s="1026"/>
      <c r="N38" s="1026"/>
      <c r="O38" s="1026"/>
      <c r="P38" s="1027"/>
      <c r="Q38" s="1037">
        <v>89</v>
      </c>
      <c r="R38" s="1038"/>
      <c r="S38" s="1038"/>
      <c r="T38" s="1038"/>
      <c r="U38" s="1038"/>
      <c r="V38" s="1038">
        <v>89</v>
      </c>
      <c r="W38" s="1038"/>
      <c r="X38" s="1038"/>
      <c r="Y38" s="1038"/>
      <c r="Z38" s="1038"/>
      <c r="AA38" s="1038" t="s">
        <v>547</v>
      </c>
      <c r="AB38" s="1038"/>
      <c r="AC38" s="1038"/>
      <c r="AD38" s="1038"/>
      <c r="AE38" s="1039"/>
      <c r="AF38" s="1031" t="s">
        <v>113</v>
      </c>
      <c r="AG38" s="1032"/>
      <c r="AH38" s="1032"/>
      <c r="AI38" s="1032"/>
      <c r="AJ38" s="1033"/>
      <c r="AK38" s="974">
        <v>47</v>
      </c>
      <c r="AL38" s="965"/>
      <c r="AM38" s="965"/>
      <c r="AN38" s="965"/>
      <c r="AO38" s="965"/>
      <c r="AP38" s="965">
        <v>255</v>
      </c>
      <c r="AQ38" s="965"/>
      <c r="AR38" s="965"/>
      <c r="AS38" s="965"/>
      <c r="AT38" s="965"/>
      <c r="AU38" s="965">
        <v>148</v>
      </c>
      <c r="AV38" s="965"/>
      <c r="AW38" s="965"/>
      <c r="AX38" s="965"/>
      <c r="AY38" s="965"/>
      <c r="AZ38" s="1036" t="s">
        <v>547</v>
      </c>
      <c r="BA38" s="1036"/>
      <c r="BB38" s="1036"/>
      <c r="BC38" s="1036"/>
      <c r="BD38" s="1036"/>
      <c r="BE38" s="1020" t="s">
        <v>391</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396</v>
      </c>
      <c r="C39" s="1026"/>
      <c r="D39" s="1026"/>
      <c r="E39" s="1026"/>
      <c r="F39" s="1026"/>
      <c r="G39" s="1026"/>
      <c r="H39" s="1026"/>
      <c r="I39" s="1026"/>
      <c r="J39" s="1026"/>
      <c r="K39" s="1026"/>
      <c r="L39" s="1026"/>
      <c r="M39" s="1026"/>
      <c r="N39" s="1026"/>
      <c r="O39" s="1026"/>
      <c r="P39" s="1027"/>
      <c r="Q39" s="1037">
        <v>362</v>
      </c>
      <c r="R39" s="1038"/>
      <c r="S39" s="1038"/>
      <c r="T39" s="1038"/>
      <c r="U39" s="1038"/>
      <c r="V39" s="1038">
        <v>359</v>
      </c>
      <c r="W39" s="1038"/>
      <c r="X39" s="1038"/>
      <c r="Y39" s="1038"/>
      <c r="Z39" s="1038"/>
      <c r="AA39" s="1038" t="s">
        <v>547</v>
      </c>
      <c r="AB39" s="1038"/>
      <c r="AC39" s="1038"/>
      <c r="AD39" s="1038"/>
      <c r="AE39" s="1039"/>
      <c r="AF39" s="1031" t="s">
        <v>113</v>
      </c>
      <c r="AG39" s="1032"/>
      <c r="AH39" s="1032"/>
      <c r="AI39" s="1032"/>
      <c r="AJ39" s="1033"/>
      <c r="AK39" s="974" t="s">
        <v>547</v>
      </c>
      <c r="AL39" s="965"/>
      <c r="AM39" s="965"/>
      <c r="AN39" s="965"/>
      <c r="AO39" s="965"/>
      <c r="AP39" s="965">
        <v>329</v>
      </c>
      <c r="AQ39" s="965"/>
      <c r="AR39" s="965"/>
      <c r="AS39" s="965"/>
      <c r="AT39" s="965"/>
      <c r="AU39" s="965" t="s">
        <v>547</v>
      </c>
      <c r="AV39" s="965"/>
      <c r="AW39" s="965"/>
      <c r="AX39" s="965"/>
      <c r="AY39" s="965"/>
      <c r="AZ39" s="1036" t="s">
        <v>547</v>
      </c>
      <c r="BA39" s="1036"/>
      <c r="BB39" s="1036"/>
      <c r="BC39" s="1036"/>
      <c r="BD39" s="1036"/>
      <c r="BE39" s="1020" t="s">
        <v>391</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1956</v>
      </c>
      <c r="AG63" s="953"/>
      <c r="AH63" s="953"/>
      <c r="AI63" s="953"/>
      <c r="AJ63" s="1018"/>
      <c r="AK63" s="1019"/>
      <c r="AL63" s="957"/>
      <c r="AM63" s="957"/>
      <c r="AN63" s="957"/>
      <c r="AO63" s="957"/>
      <c r="AP63" s="953">
        <v>36187</v>
      </c>
      <c r="AQ63" s="953"/>
      <c r="AR63" s="953"/>
      <c r="AS63" s="953"/>
      <c r="AT63" s="953"/>
      <c r="AU63" s="953">
        <v>20586</v>
      </c>
      <c r="AV63" s="953"/>
      <c r="AW63" s="953"/>
      <c r="AX63" s="953"/>
      <c r="AY63" s="953"/>
      <c r="AZ63" s="1013"/>
      <c r="BA63" s="1013"/>
      <c r="BB63" s="1013"/>
      <c r="BC63" s="1013"/>
      <c r="BD63" s="1013"/>
      <c r="BE63" s="954"/>
      <c r="BF63" s="954"/>
      <c r="BG63" s="954"/>
      <c r="BH63" s="954"/>
      <c r="BI63" s="955"/>
      <c r="BJ63" s="1014" t="s">
        <v>399</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401</v>
      </c>
      <c r="B66" s="990"/>
      <c r="C66" s="990"/>
      <c r="D66" s="990"/>
      <c r="E66" s="990"/>
      <c r="F66" s="990"/>
      <c r="G66" s="990"/>
      <c r="H66" s="990"/>
      <c r="I66" s="990"/>
      <c r="J66" s="990"/>
      <c r="K66" s="990"/>
      <c r="L66" s="990"/>
      <c r="M66" s="990"/>
      <c r="N66" s="990"/>
      <c r="O66" s="990"/>
      <c r="P66" s="991"/>
      <c r="Q66" s="995" t="s">
        <v>402</v>
      </c>
      <c r="R66" s="996"/>
      <c r="S66" s="996"/>
      <c r="T66" s="996"/>
      <c r="U66" s="997"/>
      <c r="V66" s="995" t="s">
        <v>403</v>
      </c>
      <c r="W66" s="996"/>
      <c r="X66" s="996"/>
      <c r="Y66" s="996"/>
      <c r="Z66" s="997"/>
      <c r="AA66" s="995" t="s">
        <v>404</v>
      </c>
      <c r="AB66" s="996"/>
      <c r="AC66" s="996"/>
      <c r="AD66" s="996"/>
      <c r="AE66" s="997"/>
      <c r="AF66" s="1001" t="s">
        <v>405</v>
      </c>
      <c r="AG66" s="1002"/>
      <c r="AH66" s="1002"/>
      <c r="AI66" s="1002"/>
      <c r="AJ66" s="1003"/>
      <c r="AK66" s="995" t="s">
        <v>406</v>
      </c>
      <c r="AL66" s="990"/>
      <c r="AM66" s="990"/>
      <c r="AN66" s="990"/>
      <c r="AO66" s="991"/>
      <c r="AP66" s="995" t="s">
        <v>407</v>
      </c>
      <c r="AQ66" s="996"/>
      <c r="AR66" s="996"/>
      <c r="AS66" s="996"/>
      <c r="AT66" s="997"/>
      <c r="AU66" s="995" t="s">
        <v>408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548</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547</v>
      </c>
      <c r="AQ68" s="976"/>
      <c r="AR68" s="976"/>
      <c r="AS68" s="976"/>
      <c r="AT68" s="976"/>
      <c r="AU68" s="976" t="s">
        <v>547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549</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547</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550</v>
      </c>
      <c r="C70" s="969"/>
      <c r="D70" s="969"/>
      <c r="E70" s="969"/>
      <c r="F70" s="969"/>
      <c r="G70" s="969"/>
      <c r="H70" s="969"/>
      <c r="I70" s="969"/>
      <c r="J70" s="969"/>
      <c r="K70" s="969"/>
      <c r="L70" s="969"/>
      <c r="M70" s="969"/>
      <c r="N70" s="969"/>
      <c r="O70" s="969"/>
      <c r="P70" s="970"/>
      <c r="Q70" s="971">
        <v>219</v>
      </c>
      <c r="R70" s="965"/>
      <c r="S70" s="965"/>
      <c r="T70" s="965"/>
      <c r="U70" s="965"/>
      <c r="V70" s="965">
        <v>194</v>
      </c>
      <c r="W70" s="965"/>
      <c r="X70" s="965"/>
      <c r="Y70" s="965"/>
      <c r="Z70" s="965"/>
      <c r="AA70" s="965">
        <v>25</v>
      </c>
      <c r="AB70" s="965"/>
      <c r="AC70" s="965"/>
      <c r="AD70" s="965"/>
      <c r="AE70" s="965"/>
      <c r="AF70" s="965">
        <v>25</v>
      </c>
      <c r="AG70" s="965"/>
      <c r="AH70" s="965"/>
      <c r="AI70" s="965"/>
      <c r="AJ70" s="965"/>
      <c r="AK70" s="965" t="s">
        <v>547</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551</v>
      </c>
      <c r="C71" s="969"/>
      <c r="D71" s="969"/>
      <c r="E71" s="969"/>
      <c r="F71" s="969"/>
      <c r="G71" s="969"/>
      <c r="H71" s="969"/>
      <c r="I71" s="969"/>
      <c r="J71" s="969"/>
      <c r="K71" s="969"/>
      <c r="L71" s="969"/>
      <c r="M71" s="969"/>
      <c r="N71" s="969"/>
      <c r="O71" s="969"/>
      <c r="P71" s="970"/>
      <c r="Q71" s="971">
        <v>63</v>
      </c>
      <c r="R71" s="965"/>
      <c r="S71" s="965"/>
      <c r="T71" s="965"/>
      <c r="U71" s="965"/>
      <c r="V71" s="965">
        <v>61</v>
      </c>
      <c r="W71" s="965"/>
      <c r="X71" s="965"/>
      <c r="Y71" s="965"/>
      <c r="Z71" s="965"/>
      <c r="AA71" s="965">
        <v>2</v>
      </c>
      <c r="AB71" s="965"/>
      <c r="AC71" s="965"/>
      <c r="AD71" s="965"/>
      <c r="AE71" s="965"/>
      <c r="AF71" s="965">
        <v>2</v>
      </c>
      <c r="AG71" s="965"/>
      <c r="AH71" s="965"/>
      <c r="AI71" s="965"/>
      <c r="AJ71" s="965"/>
      <c r="AK71" s="965" t="s">
        <v>547</v>
      </c>
      <c r="AL71" s="965"/>
      <c r="AM71" s="965"/>
      <c r="AN71" s="965"/>
      <c r="AO71" s="965"/>
      <c r="AP71" s="965" t="s">
        <v>547</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552</v>
      </c>
      <c r="C72" s="969"/>
      <c r="D72" s="969"/>
      <c r="E72" s="969"/>
      <c r="F72" s="969"/>
      <c r="G72" s="969"/>
      <c r="H72" s="969"/>
      <c r="I72" s="969"/>
      <c r="J72" s="969"/>
      <c r="K72" s="969"/>
      <c r="L72" s="969"/>
      <c r="M72" s="969"/>
      <c r="N72" s="969"/>
      <c r="O72" s="969"/>
      <c r="P72" s="970"/>
      <c r="Q72" s="971">
        <v>28</v>
      </c>
      <c r="R72" s="965"/>
      <c r="S72" s="965"/>
      <c r="T72" s="965"/>
      <c r="U72" s="965"/>
      <c r="V72" s="965">
        <v>27</v>
      </c>
      <c r="W72" s="965"/>
      <c r="X72" s="965"/>
      <c r="Y72" s="965"/>
      <c r="Z72" s="965"/>
      <c r="AA72" s="965">
        <v>1</v>
      </c>
      <c r="AB72" s="965"/>
      <c r="AC72" s="965"/>
      <c r="AD72" s="965"/>
      <c r="AE72" s="965"/>
      <c r="AF72" s="965">
        <v>1</v>
      </c>
      <c r="AG72" s="965"/>
      <c r="AH72" s="965"/>
      <c r="AI72" s="965"/>
      <c r="AJ72" s="965"/>
      <c r="AK72" s="965" t="s">
        <v>547</v>
      </c>
      <c r="AL72" s="965"/>
      <c r="AM72" s="965"/>
      <c r="AN72" s="965"/>
      <c r="AO72" s="965"/>
      <c r="AP72" s="965" t="s">
        <v>547</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553</v>
      </c>
      <c r="C73" s="969"/>
      <c r="D73" s="969"/>
      <c r="E73" s="969"/>
      <c r="F73" s="969"/>
      <c r="G73" s="969"/>
      <c r="H73" s="969"/>
      <c r="I73" s="969"/>
      <c r="J73" s="969"/>
      <c r="K73" s="969"/>
      <c r="L73" s="969"/>
      <c r="M73" s="969"/>
      <c r="N73" s="969"/>
      <c r="O73" s="969"/>
      <c r="P73" s="970"/>
      <c r="Q73" s="971">
        <v>2919</v>
      </c>
      <c r="R73" s="965"/>
      <c r="S73" s="965"/>
      <c r="T73" s="965"/>
      <c r="U73" s="965"/>
      <c r="V73" s="965">
        <v>2851</v>
      </c>
      <c r="W73" s="965"/>
      <c r="X73" s="965"/>
      <c r="Y73" s="965"/>
      <c r="Z73" s="965"/>
      <c r="AA73" s="965">
        <v>69</v>
      </c>
      <c r="AB73" s="965"/>
      <c r="AC73" s="965"/>
      <c r="AD73" s="965"/>
      <c r="AE73" s="965"/>
      <c r="AF73" s="965">
        <v>1661</v>
      </c>
      <c r="AG73" s="965"/>
      <c r="AH73" s="965"/>
      <c r="AI73" s="965"/>
      <c r="AJ73" s="965"/>
      <c r="AK73" s="965" t="s">
        <v>547</v>
      </c>
      <c r="AL73" s="965"/>
      <c r="AM73" s="965"/>
      <c r="AN73" s="965"/>
      <c r="AO73" s="965"/>
      <c r="AP73" s="965">
        <v>1367</v>
      </c>
      <c r="AQ73" s="965"/>
      <c r="AR73" s="965"/>
      <c r="AS73" s="965"/>
      <c r="AT73" s="965"/>
      <c r="AU73" s="965">
        <v>151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554</v>
      </c>
      <c r="C74" s="969"/>
      <c r="D74" s="969"/>
      <c r="E74" s="969"/>
      <c r="F74" s="969"/>
      <c r="G74" s="969"/>
      <c r="H74" s="969"/>
      <c r="I74" s="969"/>
      <c r="J74" s="969"/>
      <c r="K74" s="969"/>
      <c r="L74" s="969"/>
      <c r="M74" s="969"/>
      <c r="N74" s="969"/>
      <c r="O74" s="969"/>
      <c r="P74" s="970"/>
      <c r="Q74" s="971">
        <v>320</v>
      </c>
      <c r="R74" s="965"/>
      <c r="S74" s="965"/>
      <c r="T74" s="965"/>
      <c r="U74" s="965"/>
      <c r="V74" s="965">
        <v>313</v>
      </c>
      <c r="W74" s="965"/>
      <c r="X74" s="965"/>
      <c r="Y74" s="965"/>
      <c r="Z74" s="965"/>
      <c r="AA74" s="965">
        <v>7</v>
      </c>
      <c r="AB74" s="965"/>
      <c r="AC74" s="965"/>
      <c r="AD74" s="965"/>
      <c r="AE74" s="965"/>
      <c r="AF74" s="965">
        <v>7</v>
      </c>
      <c r="AG74" s="965"/>
      <c r="AH74" s="965"/>
      <c r="AI74" s="965"/>
      <c r="AJ74" s="965"/>
      <c r="AK74" s="965" t="s">
        <v>547</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555</v>
      </c>
      <c r="C75" s="969"/>
      <c r="D75" s="969"/>
      <c r="E75" s="969"/>
      <c r="F75" s="969"/>
      <c r="G75" s="969"/>
      <c r="H75" s="969"/>
      <c r="I75" s="969"/>
      <c r="J75" s="969"/>
      <c r="K75" s="969"/>
      <c r="L75" s="969"/>
      <c r="M75" s="969"/>
      <c r="N75" s="969"/>
      <c r="O75" s="969"/>
      <c r="P75" s="970"/>
      <c r="Q75" s="972">
        <v>8434</v>
      </c>
      <c r="R75" s="973"/>
      <c r="S75" s="973"/>
      <c r="T75" s="973"/>
      <c r="U75" s="974"/>
      <c r="V75" s="975">
        <v>7892</v>
      </c>
      <c r="W75" s="973"/>
      <c r="X75" s="973"/>
      <c r="Y75" s="973"/>
      <c r="Z75" s="974"/>
      <c r="AA75" s="975">
        <v>542</v>
      </c>
      <c r="AB75" s="973"/>
      <c r="AC75" s="973"/>
      <c r="AD75" s="973"/>
      <c r="AE75" s="974"/>
      <c r="AF75" s="975">
        <v>542</v>
      </c>
      <c r="AG75" s="973"/>
      <c r="AH75" s="973"/>
      <c r="AI75" s="973"/>
      <c r="AJ75" s="974"/>
      <c r="AK75" s="975" t="s">
        <v>547</v>
      </c>
      <c r="AL75" s="973"/>
      <c r="AM75" s="973"/>
      <c r="AN75" s="973"/>
      <c r="AO75" s="974"/>
      <c r="AP75" s="975" t="s">
        <v>547</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409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9131</v>
      </c>
      <c r="AG88" s="953"/>
      <c r="AH88" s="953"/>
      <c r="AI88" s="953"/>
      <c r="AJ88" s="953"/>
      <c r="AK88" s="957"/>
      <c r="AL88" s="957"/>
      <c r="AM88" s="957"/>
      <c r="AN88" s="957"/>
      <c r="AO88" s="957"/>
      <c r="AP88" s="953">
        <v>1367</v>
      </c>
      <c r="AQ88" s="953"/>
      <c r="AR88" s="953"/>
      <c r="AS88" s="953"/>
      <c r="AT88" s="953"/>
      <c r="AU88" s="953">
        <v>151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410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411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412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415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418</v>
      </c>
      <c r="AB109" s="886"/>
      <c r="AC109" s="886"/>
      <c r="AD109" s="886"/>
      <c r="AE109" s="887"/>
      <c r="AF109" s="888" t="s">
        <v>286</v>
      </c>
      <c r="AG109" s="886"/>
      <c r="AH109" s="886"/>
      <c r="AI109" s="886"/>
      <c r="AJ109" s="887"/>
      <c r="AK109" s="888" t="s">
        <v>285</v>
      </c>
      <c r="AL109" s="886"/>
      <c r="AM109" s="886"/>
      <c r="AN109" s="886"/>
      <c r="AO109" s="887"/>
      <c r="AP109" s="888" t="s">
        <v>419</v>
      </c>
      <c r="AQ109" s="886"/>
      <c r="AR109" s="886"/>
      <c r="AS109" s="886"/>
      <c r="AT109" s="917"/>
      <c r="AU109" s="885" t="s">
        <v>417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418</v>
      </c>
      <c r="BR109" s="886"/>
      <c r="BS109" s="886"/>
      <c r="BT109" s="886"/>
      <c r="BU109" s="887"/>
      <c r="BV109" s="888" t="s">
        <v>286</v>
      </c>
      <c r="BW109" s="886"/>
      <c r="BX109" s="886"/>
      <c r="BY109" s="886"/>
      <c r="BZ109" s="887"/>
      <c r="CA109" s="888" t="s">
        <v>285</v>
      </c>
      <c r="CB109" s="886"/>
      <c r="CC109" s="886"/>
      <c r="CD109" s="886"/>
      <c r="CE109" s="887"/>
      <c r="CF109" s="926" t="s">
        <v>419</v>
      </c>
      <c r="CG109" s="926"/>
      <c r="CH109" s="926"/>
      <c r="CI109" s="926"/>
      <c r="CJ109" s="926"/>
      <c r="CK109" s="888" t="s">
        <v>420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418</v>
      </c>
      <c r="DH109" s="886"/>
      <c r="DI109" s="886"/>
      <c r="DJ109" s="886"/>
      <c r="DK109" s="887"/>
      <c r="DL109" s="888" t="s">
        <v>286</v>
      </c>
      <c r="DM109" s="886"/>
      <c r="DN109" s="886"/>
      <c r="DO109" s="886"/>
      <c r="DP109" s="887"/>
      <c r="DQ109" s="888" t="s">
        <v>285</v>
      </c>
      <c r="DR109" s="886"/>
      <c r="DS109" s="886"/>
      <c r="DT109" s="886"/>
      <c r="DU109" s="887"/>
      <c r="DV109" s="888" t="s">
        <v>419</v>
      </c>
      <c r="DW109" s="886"/>
      <c r="DX109" s="886"/>
      <c r="DY109" s="886"/>
      <c r="DZ109" s="917"/>
    </row>
    <row r="110" spans="1:131" s="197" customFormat="1" ht="26.25" customHeight="1">
      <c r="A110" s="755" t="s">
        <v>421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6883416</v>
      </c>
      <c r="AB110" s="871"/>
      <c r="AC110" s="871"/>
      <c r="AD110" s="871"/>
      <c r="AE110" s="872"/>
      <c r="AF110" s="873">
        <v>6907956</v>
      </c>
      <c r="AG110" s="871"/>
      <c r="AH110" s="871"/>
      <c r="AI110" s="871"/>
      <c r="AJ110" s="872"/>
      <c r="AK110" s="873">
        <v>6611178</v>
      </c>
      <c r="AL110" s="871"/>
      <c r="AM110" s="871"/>
      <c r="AN110" s="871"/>
      <c r="AO110" s="872"/>
      <c r="AP110" s="874">
        <v>29.9</v>
      </c>
      <c r="AQ110" s="875"/>
      <c r="AR110" s="875"/>
      <c r="AS110" s="875"/>
      <c r="AT110" s="876"/>
      <c r="AU110" s="918" t="s">
        <v>61</v>
      </c>
      <c r="AV110" s="919"/>
      <c r="AW110" s="919"/>
      <c r="AX110" s="919"/>
      <c r="AY110" s="920"/>
      <c r="AZ110" s="814" t="s">
        <v>422</v>
      </c>
      <c r="BA110" s="756"/>
      <c r="BB110" s="756"/>
      <c r="BC110" s="756"/>
      <c r="BD110" s="756"/>
      <c r="BE110" s="756"/>
      <c r="BF110" s="756"/>
      <c r="BG110" s="756"/>
      <c r="BH110" s="756"/>
      <c r="BI110" s="756"/>
      <c r="BJ110" s="756"/>
      <c r="BK110" s="756"/>
      <c r="BL110" s="756"/>
      <c r="BM110" s="756"/>
      <c r="BN110" s="756"/>
      <c r="BO110" s="756"/>
      <c r="BP110" s="757"/>
      <c r="BQ110" s="797">
        <v>63140412</v>
      </c>
      <c r="BR110" s="798"/>
      <c r="BS110" s="798"/>
      <c r="BT110" s="798"/>
      <c r="BU110" s="798"/>
      <c r="BV110" s="798">
        <v>64022530</v>
      </c>
      <c r="BW110" s="798"/>
      <c r="BX110" s="798"/>
      <c r="BY110" s="798"/>
      <c r="BZ110" s="798"/>
      <c r="CA110" s="798">
        <v>63028206</v>
      </c>
      <c r="CB110" s="798"/>
      <c r="CC110" s="798"/>
      <c r="CD110" s="798"/>
      <c r="CE110" s="798"/>
      <c r="CF110" s="859">
        <v>284.8</v>
      </c>
      <c r="CG110" s="860"/>
      <c r="CH110" s="860"/>
      <c r="CI110" s="860"/>
      <c r="CJ110" s="860"/>
      <c r="CK110" s="914" t="s">
        <v>423</v>
      </c>
      <c r="CL110" s="862"/>
      <c r="CM110" s="867" t="s">
        <v>424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425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426</v>
      </c>
      <c r="BA111" s="766"/>
      <c r="BB111" s="766"/>
      <c r="BC111" s="766"/>
      <c r="BD111" s="766"/>
      <c r="BE111" s="766"/>
      <c r="BF111" s="766"/>
      <c r="BG111" s="766"/>
      <c r="BH111" s="766"/>
      <c r="BI111" s="766"/>
      <c r="BJ111" s="766"/>
      <c r="BK111" s="766"/>
      <c r="BL111" s="766"/>
      <c r="BM111" s="766"/>
      <c r="BN111" s="766"/>
      <c r="BO111" s="766"/>
      <c r="BP111" s="767"/>
      <c r="BQ111" s="768">
        <v>302898</v>
      </c>
      <c r="BR111" s="769"/>
      <c r="BS111" s="769"/>
      <c r="BT111" s="769"/>
      <c r="BU111" s="769"/>
      <c r="BV111" s="769">
        <v>312813</v>
      </c>
      <c r="BW111" s="769"/>
      <c r="BX111" s="769"/>
      <c r="BY111" s="769"/>
      <c r="BZ111" s="769"/>
      <c r="CA111" s="769">
        <v>261074</v>
      </c>
      <c r="CB111" s="769"/>
      <c r="CC111" s="769"/>
      <c r="CD111" s="769"/>
      <c r="CE111" s="769"/>
      <c r="CF111" s="846">
        <v>1.2</v>
      </c>
      <c r="CG111" s="847"/>
      <c r="CH111" s="847"/>
      <c r="CI111" s="847"/>
      <c r="CJ111" s="847"/>
      <c r="CK111" s="915"/>
      <c r="CL111" s="864"/>
      <c r="CM111" s="801" t="s">
        <v>427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428</v>
      </c>
      <c r="B112" s="901"/>
      <c r="C112" s="766" t="s">
        <v>429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430</v>
      </c>
      <c r="BA112" s="766"/>
      <c r="BB112" s="766"/>
      <c r="BC112" s="766"/>
      <c r="BD112" s="766"/>
      <c r="BE112" s="766"/>
      <c r="BF112" s="766"/>
      <c r="BG112" s="766"/>
      <c r="BH112" s="766"/>
      <c r="BI112" s="766"/>
      <c r="BJ112" s="766"/>
      <c r="BK112" s="766"/>
      <c r="BL112" s="766"/>
      <c r="BM112" s="766"/>
      <c r="BN112" s="766"/>
      <c r="BO112" s="766"/>
      <c r="BP112" s="767"/>
      <c r="BQ112" s="768">
        <v>20381169</v>
      </c>
      <c r="BR112" s="769"/>
      <c r="BS112" s="769"/>
      <c r="BT112" s="769"/>
      <c r="BU112" s="769"/>
      <c r="BV112" s="769">
        <v>20279310</v>
      </c>
      <c r="BW112" s="769"/>
      <c r="BX112" s="769"/>
      <c r="BY112" s="769"/>
      <c r="BZ112" s="769"/>
      <c r="CA112" s="769">
        <v>20586200</v>
      </c>
      <c r="CB112" s="769"/>
      <c r="CC112" s="769"/>
      <c r="CD112" s="769"/>
      <c r="CE112" s="769"/>
      <c r="CF112" s="846">
        <v>93</v>
      </c>
      <c r="CG112" s="847"/>
      <c r="CH112" s="847"/>
      <c r="CI112" s="847"/>
      <c r="CJ112" s="847"/>
      <c r="CK112" s="915"/>
      <c r="CL112" s="864"/>
      <c r="CM112" s="801" t="s">
        <v>431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77141</v>
      </c>
      <c r="DH112" s="769"/>
      <c r="DI112" s="769"/>
      <c r="DJ112" s="769"/>
      <c r="DK112" s="769"/>
      <c r="DL112" s="769">
        <v>48710</v>
      </c>
      <c r="DM112" s="769"/>
      <c r="DN112" s="769"/>
      <c r="DO112" s="769"/>
      <c r="DP112" s="769"/>
      <c r="DQ112" s="769">
        <v>19500</v>
      </c>
      <c r="DR112" s="769"/>
      <c r="DS112" s="769"/>
      <c r="DT112" s="769"/>
      <c r="DU112" s="769"/>
      <c r="DV112" s="821">
        <v>0.1</v>
      </c>
      <c r="DW112" s="821"/>
      <c r="DX112" s="821"/>
      <c r="DY112" s="821"/>
      <c r="DZ112" s="822"/>
    </row>
    <row r="113" spans="1:130" s="197" customFormat="1" ht="26.25" customHeight="1">
      <c r="A113" s="902"/>
      <c r="B113" s="903"/>
      <c r="C113" s="766" t="s">
        <v>432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1078078</v>
      </c>
      <c r="AB113" s="907"/>
      <c r="AC113" s="907"/>
      <c r="AD113" s="907"/>
      <c r="AE113" s="908"/>
      <c r="AF113" s="909">
        <v>1194188</v>
      </c>
      <c r="AG113" s="907"/>
      <c r="AH113" s="907"/>
      <c r="AI113" s="907"/>
      <c r="AJ113" s="908"/>
      <c r="AK113" s="909">
        <v>1263195</v>
      </c>
      <c r="AL113" s="907"/>
      <c r="AM113" s="907"/>
      <c r="AN113" s="907"/>
      <c r="AO113" s="908"/>
      <c r="AP113" s="910">
        <v>5.7</v>
      </c>
      <c r="AQ113" s="911"/>
      <c r="AR113" s="911"/>
      <c r="AS113" s="911"/>
      <c r="AT113" s="912"/>
      <c r="AU113" s="921"/>
      <c r="AV113" s="922"/>
      <c r="AW113" s="922"/>
      <c r="AX113" s="922"/>
      <c r="AY113" s="923"/>
      <c r="AZ113" s="765" t="s">
        <v>433</v>
      </c>
      <c r="BA113" s="766"/>
      <c r="BB113" s="766"/>
      <c r="BC113" s="766"/>
      <c r="BD113" s="766"/>
      <c r="BE113" s="766"/>
      <c r="BF113" s="766"/>
      <c r="BG113" s="766"/>
      <c r="BH113" s="766"/>
      <c r="BI113" s="766"/>
      <c r="BJ113" s="766"/>
      <c r="BK113" s="766"/>
      <c r="BL113" s="766"/>
      <c r="BM113" s="766"/>
      <c r="BN113" s="766"/>
      <c r="BO113" s="766"/>
      <c r="BP113" s="767"/>
      <c r="BQ113" s="768">
        <v>112351</v>
      </c>
      <c r="BR113" s="769"/>
      <c r="BS113" s="769"/>
      <c r="BT113" s="769"/>
      <c r="BU113" s="769"/>
      <c r="BV113" s="769">
        <v>145531</v>
      </c>
      <c r="BW113" s="769"/>
      <c r="BX113" s="769"/>
      <c r="BY113" s="769"/>
      <c r="BZ113" s="769"/>
      <c r="CA113" s="769">
        <v>150559</v>
      </c>
      <c r="CB113" s="769"/>
      <c r="CC113" s="769"/>
      <c r="CD113" s="769"/>
      <c r="CE113" s="769"/>
      <c r="CF113" s="846">
        <v>0.7</v>
      </c>
      <c r="CG113" s="847"/>
      <c r="CH113" s="847"/>
      <c r="CI113" s="847"/>
      <c r="CJ113" s="847"/>
      <c r="CK113" s="915"/>
      <c r="CL113" s="864"/>
      <c r="CM113" s="801" t="s">
        <v>434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435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12856</v>
      </c>
      <c r="AB114" s="782"/>
      <c r="AC114" s="782"/>
      <c r="AD114" s="782"/>
      <c r="AE114" s="783"/>
      <c r="AF114" s="784">
        <v>10310</v>
      </c>
      <c r="AG114" s="782"/>
      <c r="AH114" s="782"/>
      <c r="AI114" s="782"/>
      <c r="AJ114" s="783"/>
      <c r="AK114" s="784">
        <v>7386</v>
      </c>
      <c r="AL114" s="782"/>
      <c r="AM114" s="782"/>
      <c r="AN114" s="782"/>
      <c r="AO114" s="783"/>
      <c r="AP114" s="752">
        <v>0</v>
      </c>
      <c r="AQ114" s="753"/>
      <c r="AR114" s="753"/>
      <c r="AS114" s="753"/>
      <c r="AT114" s="754"/>
      <c r="AU114" s="921"/>
      <c r="AV114" s="922"/>
      <c r="AW114" s="922"/>
      <c r="AX114" s="922"/>
      <c r="AY114" s="923"/>
      <c r="AZ114" s="765" t="s">
        <v>436</v>
      </c>
      <c r="BA114" s="766"/>
      <c r="BB114" s="766"/>
      <c r="BC114" s="766"/>
      <c r="BD114" s="766"/>
      <c r="BE114" s="766"/>
      <c r="BF114" s="766"/>
      <c r="BG114" s="766"/>
      <c r="BH114" s="766"/>
      <c r="BI114" s="766"/>
      <c r="BJ114" s="766"/>
      <c r="BK114" s="766"/>
      <c r="BL114" s="766"/>
      <c r="BM114" s="766"/>
      <c r="BN114" s="766"/>
      <c r="BO114" s="766"/>
      <c r="BP114" s="767"/>
      <c r="BQ114" s="768">
        <v>7901946</v>
      </c>
      <c r="BR114" s="769"/>
      <c r="BS114" s="769"/>
      <c r="BT114" s="769"/>
      <c r="BU114" s="769"/>
      <c r="BV114" s="769">
        <v>7002407</v>
      </c>
      <c r="BW114" s="769"/>
      <c r="BX114" s="769"/>
      <c r="BY114" s="769"/>
      <c r="BZ114" s="769"/>
      <c r="CA114" s="769">
        <v>6716670</v>
      </c>
      <c r="CB114" s="769"/>
      <c r="CC114" s="769"/>
      <c r="CD114" s="769"/>
      <c r="CE114" s="769"/>
      <c r="CF114" s="846">
        <v>30.3</v>
      </c>
      <c r="CG114" s="847"/>
      <c r="CH114" s="847"/>
      <c r="CI114" s="847"/>
      <c r="CJ114" s="847"/>
      <c r="CK114" s="915"/>
      <c r="CL114" s="864"/>
      <c r="CM114" s="801" t="s">
        <v>437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438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91703</v>
      </c>
      <c r="AB115" s="907"/>
      <c r="AC115" s="907"/>
      <c r="AD115" s="907"/>
      <c r="AE115" s="908"/>
      <c r="AF115" s="909">
        <v>80661</v>
      </c>
      <c r="AG115" s="907"/>
      <c r="AH115" s="907"/>
      <c r="AI115" s="907"/>
      <c r="AJ115" s="908"/>
      <c r="AK115" s="909">
        <v>66529</v>
      </c>
      <c r="AL115" s="907"/>
      <c r="AM115" s="907"/>
      <c r="AN115" s="907"/>
      <c r="AO115" s="908"/>
      <c r="AP115" s="910">
        <v>0.3</v>
      </c>
      <c r="AQ115" s="911"/>
      <c r="AR115" s="911"/>
      <c r="AS115" s="911"/>
      <c r="AT115" s="912"/>
      <c r="AU115" s="921"/>
      <c r="AV115" s="922"/>
      <c r="AW115" s="922"/>
      <c r="AX115" s="922"/>
      <c r="AY115" s="923"/>
      <c r="AZ115" s="765" t="s">
        <v>439</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v>14</v>
      </c>
      <c r="CB115" s="769"/>
      <c r="CC115" s="769"/>
      <c r="CD115" s="769"/>
      <c r="CE115" s="769"/>
      <c r="CF115" s="846">
        <v>0</v>
      </c>
      <c r="CG115" s="847"/>
      <c r="CH115" s="847"/>
      <c r="CI115" s="847"/>
      <c r="CJ115" s="847"/>
      <c r="CK115" s="915"/>
      <c r="CL115" s="864"/>
      <c r="CM115" s="765" t="s">
        <v>440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441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4888</v>
      </c>
      <c r="AB116" s="782"/>
      <c r="AC116" s="782"/>
      <c r="AD116" s="782"/>
      <c r="AE116" s="783"/>
      <c r="AF116" s="784">
        <v>1294</v>
      </c>
      <c r="AG116" s="782"/>
      <c r="AH116" s="782"/>
      <c r="AI116" s="782"/>
      <c r="AJ116" s="783"/>
      <c r="AK116" s="784">
        <v>7429</v>
      </c>
      <c r="AL116" s="782"/>
      <c r="AM116" s="782"/>
      <c r="AN116" s="782"/>
      <c r="AO116" s="783"/>
      <c r="AP116" s="752">
        <v>0</v>
      </c>
      <c r="AQ116" s="753"/>
      <c r="AR116" s="753"/>
      <c r="AS116" s="753"/>
      <c r="AT116" s="754"/>
      <c r="AU116" s="921"/>
      <c r="AV116" s="922"/>
      <c r="AW116" s="922"/>
      <c r="AX116" s="922"/>
      <c r="AY116" s="923"/>
      <c r="AZ116" s="765" t="s">
        <v>442</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443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12500</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444</v>
      </c>
      <c r="Z117" s="887"/>
      <c r="AA117" s="892">
        <v>8070941</v>
      </c>
      <c r="AB117" s="893"/>
      <c r="AC117" s="893"/>
      <c r="AD117" s="893"/>
      <c r="AE117" s="894"/>
      <c r="AF117" s="896">
        <v>8194409</v>
      </c>
      <c r="AG117" s="893"/>
      <c r="AH117" s="893"/>
      <c r="AI117" s="893"/>
      <c r="AJ117" s="894"/>
      <c r="AK117" s="896">
        <v>7955717</v>
      </c>
      <c r="AL117" s="893"/>
      <c r="AM117" s="893"/>
      <c r="AN117" s="893"/>
      <c r="AO117" s="894"/>
      <c r="AP117" s="897"/>
      <c r="AQ117" s="898"/>
      <c r="AR117" s="898"/>
      <c r="AS117" s="898"/>
      <c r="AT117" s="899"/>
      <c r="AU117" s="921"/>
      <c r="AV117" s="922"/>
      <c r="AW117" s="922"/>
      <c r="AX117" s="922"/>
      <c r="AY117" s="923"/>
      <c r="AZ117" s="843" t="s">
        <v>445</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446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420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418</v>
      </c>
      <c r="AB118" s="886"/>
      <c r="AC118" s="886"/>
      <c r="AD118" s="886"/>
      <c r="AE118" s="887"/>
      <c r="AF118" s="888" t="s">
        <v>286</v>
      </c>
      <c r="AG118" s="886"/>
      <c r="AH118" s="886"/>
      <c r="AI118" s="886"/>
      <c r="AJ118" s="887"/>
      <c r="AK118" s="888" t="s">
        <v>285</v>
      </c>
      <c r="AL118" s="886"/>
      <c r="AM118" s="886"/>
      <c r="AN118" s="886"/>
      <c r="AO118" s="887"/>
      <c r="AP118" s="889" t="s">
        <v>419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447</v>
      </c>
      <c r="BP118" s="836"/>
      <c r="BQ118" s="855">
        <v>91838776</v>
      </c>
      <c r="BR118" s="856"/>
      <c r="BS118" s="856"/>
      <c r="BT118" s="856"/>
      <c r="BU118" s="856"/>
      <c r="BV118" s="856">
        <v>91762591</v>
      </c>
      <c r="BW118" s="856"/>
      <c r="BX118" s="856"/>
      <c r="BY118" s="856"/>
      <c r="BZ118" s="856"/>
      <c r="CA118" s="856">
        <v>90742723</v>
      </c>
      <c r="CB118" s="856"/>
      <c r="CC118" s="856"/>
      <c r="CD118" s="856"/>
      <c r="CE118" s="856"/>
      <c r="CF118" s="741"/>
      <c r="CG118" s="742"/>
      <c r="CH118" s="742"/>
      <c r="CI118" s="742"/>
      <c r="CJ118" s="839"/>
      <c r="CK118" s="915"/>
      <c r="CL118" s="864"/>
      <c r="CM118" s="801" t="s">
        <v>448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423</v>
      </c>
      <c r="B119" s="862"/>
      <c r="C119" s="867" t="s">
        <v>424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449</v>
      </c>
      <c r="AV119" s="878"/>
      <c r="AW119" s="878"/>
      <c r="AX119" s="878"/>
      <c r="AY119" s="879"/>
      <c r="AZ119" s="814" t="s">
        <v>450</v>
      </c>
      <c r="BA119" s="756"/>
      <c r="BB119" s="756"/>
      <c r="BC119" s="756"/>
      <c r="BD119" s="756"/>
      <c r="BE119" s="756"/>
      <c r="BF119" s="756"/>
      <c r="BG119" s="756"/>
      <c r="BH119" s="756"/>
      <c r="BI119" s="756"/>
      <c r="BJ119" s="756"/>
      <c r="BK119" s="756"/>
      <c r="BL119" s="756"/>
      <c r="BM119" s="756"/>
      <c r="BN119" s="756"/>
      <c r="BO119" s="756"/>
      <c r="BP119" s="757"/>
      <c r="BQ119" s="797">
        <v>11720494</v>
      </c>
      <c r="BR119" s="798"/>
      <c r="BS119" s="798"/>
      <c r="BT119" s="798"/>
      <c r="BU119" s="798"/>
      <c r="BV119" s="798">
        <v>11468641</v>
      </c>
      <c r="BW119" s="798"/>
      <c r="BX119" s="798"/>
      <c r="BY119" s="798"/>
      <c r="BZ119" s="798"/>
      <c r="CA119" s="798">
        <v>12661224</v>
      </c>
      <c r="CB119" s="798"/>
      <c r="CC119" s="798"/>
      <c r="CD119" s="798"/>
      <c r="CE119" s="798"/>
      <c r="CF119" s="859">
        <v>57.2</v>
      </c>
      <c r="CG119" s="860"/>
      <c r="CH119" s="860"/>
      <c r="CI119" s="860"/>
      <c r="CJ119" s="860"/>
      <c r="CK119" s="916"/>
      <c r="CL119" s="866"/>
      <c r="CM119" s="823" t="s">
        <v>451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213257</v>
      </c>
      <c r="DH119" s="715"/>
      <c r="DI119" s="715"/>
      <c r="DJ119" s="715"/>
      <c r="DK119" s="716"/>
      <c r="DL119" s="717">
        <v>264103</v>
      </c>
      <c r="DM119" s="715"/>
      <c r="DN119" s="715"/>
      <c r="DO119" s="715"/>
      <c r="DP119" s="716"/>
      <c r="DQ119" s="717">
        <v>241574</v>
      </c>
      <c r="DR119" s="715"/>
      <c r="DS119" s="715"/>
      <c r="DT119" s="715"/>
      <c r="DU119" s="716"/>
      <c r="DV119" s="805">
        <v>1.1000000000000001</v>
      </c>
      <c r="DW119" s="806"/>
      <c r="DX119" s="806"/>
      <c r="DY119" s="806"/>
      <c r="DZ119" s="807"/>
    </row>
    <row r="120" spans="1:130" s="197" customFormat="1" ht="26.25" customHeight="1">
      <c r="A120" s="863"/>
      <c r="B120" s="864"/>
      <c r="C120" s="801" t="s">
        <v>427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452</v>
      </c>
      <c r="BA120" s="766"/>
      <c r="BB120" s="766"/>
      <c r="BC120" s="766"/>
      <c r="BD120" s="766"/>
      <c r="BE120" s="766"/>
      <c r="BF120" s="766"/>
      <c r="BG120" s="766"/>
      <c r="BH120" s="766"/>
      <c r="BI120" s="766"/>
      <c r="BJ120" s="766"/>
      <c r="BK120" s="766"/>
      <c r="BL120" s="766"/>
      <c r="BM120" s="766"/>
      <c r="BN120" s="766"/>
      <c r="BO120" s="766"/>
      <c r="BP120" s="767"/>
      <c r="BQ120" s="768">
        <v>10234408</v>
      </c>
      <c r="BR120" s="769"/>
      <c r="BS120" s="769"/>
      <c r="BT120" s="769"/>
      <c r="BU120" s="769"/>
      <c r="BV120" s="769">
        <v>9967475</v>
      </c>
      <c r="BW120" s="769"/>
      <c r="BX120" s="769"/>
      <c r="BY120" s="769"/>
      <c r="BZ120" s="769"/>
      <c r="CA120" s="769">
        <v>9348964</v>
      </c>
      <c r="CB120" s="769"/>
      <c r="CC120" s="769"/>
      <c r="CD120" s="769"/>
      <c r="CE120" s="769"/>
      <c r="CF120" s="846">
        <v>42.2</v>
      </c>
      <c r="CG120" s="847"/>
      <c r="CH120" s="847"/>
      <c r="CI120" s="847"/>
      <c r="CJ120" s="847"/>
      <c r="CK120" s="848" t="s">
        <v>453</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18022183</v>
      </c>
      <c r="DH120" s="798"/>
      <c r="DI120" s="798"/>
      <c r="DJ120" s="798"/>
      <c r="DK120" s="798"/>
      <c r="DL120" s="798">
        <v>17730051</v>
      </c>
      <c r="DM120" s="798"/>
      <c r="DN120" s="798"/>
      <c r="DO120" s="798"/>
      <c r="DP120" s="798"/>
      <c r="DQ120" s="798">
        <v>17374340</v>
      </c>
      <c r="DR120" s="798"/>
      <c r="DS120" s="798"/>
      <c r="DT120" s="798"/>
      <c r="DU120" s="798"/>
      <c r="DV120" s="799">
        <v>78.5</v>
      </c>
      <c r="DW120" s="799"/>
      <c r="DX120" s="799"/>
      <c r="DY120" s="799"/>
      <c r="DZ120" s="800"/>
    </row>
    <row r="121" spans="1:130" s="197" customFormat="1" ht="26.25" customHeight="1">
      <c r="A121" s="863"/>
      <c r="B121" s="864"/>
      <c r="C121" s="840" t="s">
        <v>454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28224</v>
      </c>
      <c r="AB121" s="782"/>
      <c r="AC121" s="782"/>
      <c r="AD121" s="782"/>
      <c r="AE121" s="783"/>
      <c r="AF121" s="784">
        <v>28224</v>
      </c>
      <c r="AG121" s="782"/>
      <c r="AH121" s="782"/>
      <c r="AI121" s="782"/>
      <c r="AJ121" s="783"/>
      <c r="AK121" s="784">
        <v>29416</v>
      </c>
      <c r="AL121" s="782"/>
      <c r="AM121" s="782"/>
      <c r="AN121" s="782"/>
      <c r="AO121" s="783"/>
      <c r="AP121" s="752">
        <v>0.1</v>
      </c>
      <c r="AQ121" s="753"/>
      <c r="AR121" s="753"/>
      <c r="AS121" s="753"/>
      <c r="AT121" s="754"/>
      <c r="AU121" s="880"/>
      <c r="AV121" s="881"/>
      <c r="AW121" s="881"/>
      <c r="AX121" s="881"/>
      <c r="AY121" s="882"/>
      <c r="AZ121" s="843" t="s">
        <v>455</v>
      </c>
      <c r="BA121" s="844"/>
      <c r="BB121" s="844"/>
      <c r="BC121" s="844"/>
      <c r="BD121" s="844"/>
      <c r="BE121" s="844"/>
      <c r="BF121" s="844"/>
      <c r="BG121" s="844"/>
      <c r="BH121" s="844"/>
      <c r="BI121" s="844"/>
      <c r="BJ121" s="844"/>
      <c r="BK121" s="844"/>
      <c r="BL121" s="844"/>
      <c r="BM121" s="844"/>
      <c r="BN121" s="844"/>
      <c r="BO121" s="844"/>
      <c r="BP121" s="845"/>
      <c r="BQ121" s="855">
        <v>51570313</v>
      </c>
      <c r="BR121" s="856"/>
      <c r="BS121" s="856"/>
      <c r="BT121" s="856"/>
      <c r="BU121" s="856"/>
      <c r="BV121" s="856">
        <v>53145281</v>
      </c>
      <c r="BW121" s="856"/>
      <c r="BX121" s="856"/>
      <c r="BY121" s="856"/>
      <c r="BZ121" s="856"/>
      <c r="CA121" s="856">
        <v>55507637</v>
      </c>
      <c r="CB121" s="856"/>
      <c r="CC121" s="856"/>
      <c r="CD121" s="856"/>
      <c r="CE121" s="856"/>
      <c r="CF121" s="857">
        <v>250.8</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744011</v>
      </c>
      <c r="DH121" s="769"/>
      <c r="DI121" s="769"/>
      <c r="DJ121" s="769"/>
      <c r="DK121" s="769"/>
      <c r="DL121" s="769">
        <v>933334</v>
      </c>
      <c r="DM121" s="769"/>
      <c r="DN121" s="769"/>
      <c r="DO121" s="769"/>
      <c r="DP121" s="769"/>
      <c r="DQ121" s="769">
        <v>1781467</v>
      </c>
      <c r="DR121" s="769"/>
      <c r="DS121" s="769"/>
      <c r="DT121" s="769"/>
      <c r="DU121" s="769"/>
      <c r="DV121" s="821">
        <v>8</v>
      </c>
      <c r="DW121" s="821"/>
      <c r="DX121" s="821"/>
      <c r="DY121" s="821"/>
      <c r="DZ121" s="822"/>
    </row>
    <row r="122" spans="1:130" s="197" customFormat="1" ht="26.25" customHeight="1">
      <c r="A122" s="863"/>
      <c r="B122" s="864"/>
      <c r="C122" s="801" t="s">
        <v>437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456</v>
      </c>
      <c r="BP122" s="836"/>
      <c r="BQ122" s="837">
        <v>73525215</v>
      </c>
      <c r="BR122" s="838"/>
      <c r="BS122" s="838"/>
      <c r="BT122" s="838"/>
      <c r="BU122" s="838"/>
      <c r="BV122" s="838">
        <v>74581397</v>
      </c>
      <c r="BW122" s="838"/>
      <c r="BX122" s="838"/>
      <c r="BY122" s="838"/>
      <c r="BZ122" s="838"/>
      <c r="CA122" s="838">
        <v>77517825</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610001</v>
      </c>
      <c r="DH122" s="769"/>
      <c r="DI122" s="769"/>
      <c r="DJ122" s="769"/>
      <c r="DK122" s="769"/>
      <c r="DL122" s="769">
        <v>577281</v>
      </c>
      <c r="DM122" s="769"/>
      <c r="DN122" s="769"/>
      <c r="DO122" s="769"/>
      <c r="DP122" s="769"/>
      <c r="DQ122" s="769">
        <v>548208</v>
      </c>
      <c r="DR122" s="769"/>
      <c r="DS122" s="769"/>
      <c r="DT122" s="769"/>
      <c r="DU122" s="769"/>
      <c r="DV122" s="821">
        <v>2.5</v>
      </c>
      <c r="DW122" s="821"/>
      <c r="DX122" s="821"/>
      <c r="DY122" s="821"/>
      <c r="DZ122" s="822"/>
    </row>
    <row r="123" spans="1:130" s="197" customFormat="1" ht="26.25" customHeight="1" thickBot="1">
      <c r="A123" s="863"/>
      <c r="B123" s="864"/>
      <c r="C123" s="801" t="s">
        <v>443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12500</v>
      </c>
      <c r="AB123" s="782"/>
      <c r="AC123" s="782"/>
      <c r="AD123" s="782"/>
      <c r="AE123" s="783"/>
      <c r="AF123" s="784">
        <v>12500</v>
      </c>
      <c r="AG123" s="782"/>
      <c r="AH123" s="782"/>
      <c r="AI123" s="782"/>
      <c r="AJ123" s="783"/>
      <c r="AK123" s="784" t="s">
        <v>113</v>
      </c>
      <c r="AL123" s="782"/>
      <c r="AM123" s="782"/>
      <c r="AN123" s="782"/>
      <c r="AO123" s="783"/>
      <c r="AP123" s="752" t="s">
        <v>113</v>
      </c>
      <c r="AQ123" s="753"/>
      <c r="AR123" s="753"/>
      <c r="AS123" s="753"/>
      <c r="AT123" s="754"/>
      <c r="AU123" s="832" t="s">
        <v>457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83.6</v>
      </c>
      <c r="BR123" s="830"/>
      <c r="BS123" s="830"/>
      <c r="BT123" s="830"/>
      <c r="BU123" s="830"/>
      <c r="BV123" s="830">
        <v>77.599999999999994</v>
      </c>
      <c r="BW123" s="830"/>
      <c r="BX123" s="830"/>
      <c r="BY123" s="830"/>
      <c r="BZ123" s="830"/>
      <c r="CA123" s="830">
        <v>59.7</v>
      </c>
      <c r="CB123" s="830"/>
      <c r="CC123" s="830"/>
      <c r="CD123" s="830"/>
      <c r="CE123" s="830"/>
      <c r="CF123" s="728"/>
      <c r="CG123" s="729"/>
      <c r="CH123" s="729"/>
      <c r="CI123" s="729"/>
      <c r="CJ123" s="831"/>
      <c r="CK123" s="849"/>
      <c r="CL123" s="810"/>
      <c r="CM123" s="810"/>
      <c r="CN123" s="810"/>
      <c r="CO123" s="811"/>
      <c r="CP123" s="826" t="s">
        <v>393</v>
      </c>
      <c r="CQ123" s="827"/>
      <c r="CR123" s="827"/>
      <c r="CS123" s="827"/>
      <c r="CT123" s="827"/>
      <c r="CU123" s="827"/>
      <c r="CV123" s="827"/>
      <c r="CW123" s="827"/>
      <c r="CX123" s="827"/>
      <c r="CY123" s="827"/>
      <c r="CZ123" s="827"/>
      <c r="DA123" s="827"/>
      <c r="DB123" s="827"/>
      <c r="DC123" s="827"/>
      <c r="DD123" s="827"/>
      <c r="DE123" s="827"/>
      <c r="DF123" s="828"/>
      <c r="DG123" s="781">
        <v>285105</v>
      </c>
      <c r="DH123" s="782"/>
      <c r="DI123" s="782"/>
      <c r="DJ123" s="782"/>
      <c r="DK123" s="783"/>
      <c r="DL123" s="784">
        <v>356152</v>
      </c>
      <c r="DM123" s="782"/>
      <c r="DN123" s="782"/>
      <c r="DO123" s="782"/>
      <c r="DP123" s="783"/>
      <c r="DQ123" s="784">
        <v>380799</v>
      </c>
      <c r="DR123" s="782"/>
      <c r="DS123" s="782"/>
      <c r="DT123" s="782"/>
      <c r="DU123" s="783"/>
      <c r="DV123" s="752">
        <v>1.7</v>
      </c>
      <c r="DW123" s="753"/>
      <c r="DX123" s="753"/>
      <c r="DY123" s="753"/>
      <c r="DZ123" s="754"/>
    </row>
    <row r="124" spans="1:130" s="197" customFormat="1" ht="26.25" customHeight="1">
      <c r="A124" s="863"/>
      <c r="B124" s="864"/>
      <c r="C124" s="801" t="s">
        <v>446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458</v>
      </c>
      <c r="CQ124" s="827"/>
      <c r="CR124" s="827"/>
      <c r="CS124" s="827"/>
      <c r="CT124" s="827"/>
      <c r="CU124" s="827"/>
      <c r="CV124" s="827"/>
      <c r="CW124" s="827"/>
      <c r="CX124" s="827"/>
      <c r="CY124" s="827"/>
      <c r="CZ124" s="827"/>
      <c r="DA124" s="827"/>
      <c r="DB124" s="827"/>
      <c r="DC124" s="827"/>
      <c r="DD124" s="827"/>
      <c r="DE124" s="827"/>
      <c r="DF124" s="828"/>
      <c r="DG124" s="714">
        <v>719869</v>
      </c>
      <c r="DH124" s="715"/>
      <c r="DI124" s="715"/>
      <c r="DJ124" s="715"/>
      <c r="DK124" s="716"/>
      <c r="DL124" s="717">
        <v>682492</v>
      </c>
      <c r="DM124" s="715"/>
      <c r="DN124" s="715"/>
      <c r="DO124" s="715"/>
      <c r="DP124" s="716"/>
      <c r="DQ124" s="717">
        <v>501386</v>
      </c>
      <c r="DR124" s="715"/>
      <c r="DS124" s="715"/>
      <c r="DT124" s="715"/>
      <c r="DU124" s="716"/>
      <c r="DV124" s="805">
        <v>2.2999999999999998</v>
      </c>
      <c r="DW124" s="806"/>
      <c r="DX124" s="806"/>
      <c r="DY124" s="806"/>
      <c r="DZ124" s="807"/>
    </row>
    <row r="125" spans="1:130" s="197" customFormat="1" ht="26.25" customHeight="1" thickBot="1">
      <c r="A125" s="863"/>
      <c r="B125" s="864"/>
      <c r="C125" s="801" t="s">
        <v>448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459</v>
      </c>
      <c r="CL125" s="808"/>
      <c r="CM125" s="808"/>
      <c r="CN125" s="808"/>
      <c r="CO125" s="809"/>
      <c r="CP125" s="814" t="s">
        <v>460</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451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42173</v>
      </c>
      <c r="AB126" s="782"/>
      <c r="AC126" s="782"/>
      <c r="AD126" s="782"/>
      <c r="AE126" s="783"/>
      <c r="AF126" s="784">
        <v>31058</v>
      </c>
      <c r="AG126" s="782"/>
      <c r="AH126" s="782"/>
      <c r="AI126" s="782"/>
      <c r="AJ126" s="783"/>
      <c r="AK126" s="784">
        <v>31029</v>
      </c>
      <c r="AL126" s="782"/>
      <c r="AM126" s="782"/>
      <c r="AN126" s="782"/>
      <c r="AO126" s="783"/>
      <c r="AP126" s="752">
        <v>0.1</v>
      </c>
      <c r="AQ126" s="753"/>
      <c r="AR126" s="753"/>
      <c r="AS126" s="753"/>
      <c r="AT126" s="754"/>
      <c r="AU126" s="233"/>
      <c r="AV126" s="233"/>
      <c r="AW126" s="233"/>
      <c r="AX126" s="804" t="s">
        <v>461</v>
      </c>
      <c r="AY126" s="762"/>
      <c r="AZ126" s="762"/>
      <c r="BA126" s="762"/>
      <c r="BB126" s="762"/>
      <c r="BC126" s="762"/>
      <c r="BD126" s="762"/>
      <c r="BE126" s="763"/>
      <c r="BF126" s="761" t="s">
        <v>462</v>
      </c>
      <c r="BG126" s="762"/>
      <c r="BH126" s="762"/>
      <c r="BI126" s="762"/>
      <c r="BJ126" s="762"/>
      <c r="BK126" s="762"/>
      <c r="BL126" s="763"/>
      <c r="BM126" s="761" t="s">
        <v>463</v>
      </c>
      <c r="BN126" s="762"/>
      <c r="BO126" s="762"/>
      <c r="BP126" s="762"/>
      <c r="BQ126" s="762"/>
      <c r="BR126" s="762"/>
      <c r="BS126" s="763"/>
      <c r="BT126" s="761" t="s">
        <v>464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465</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466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8806</v>
      </c>
      <c r="AB127" s="782"/>
      <c r="AC127" s="782"/>
      <c r="AD127" s="782"/>
      <c r="AE127" s="783"/>
      <c r="AF127" s="784">
        <v>8879</v>
      </c>
      <c r="AG127" s="782"/>
      <c r="AH127" s="782"/>
      <c r="AI127" s="782"/>
      <c r="AJ127" s="783"/>
      <c r="AK127" s="784">
        <v>6084</v>
      </c>
      <c r="AL127" s="782"/>
      <c r="AM127" s="782"/>
      <c r="AN127" s="782"/>
      <c r="AO127" s="783"/>
      <c r="AP127" s="752">
        <v>0</v>
      </c>
      <c r="AQ127" s="753"/>
      <c r="AR127" s="753"/>
      <c r="AS127" s="753"/>
      <c r="AT127" s="754"/>
      <c r="AU127" s="233"/>
      <c r="AV127" s="233"/>
      <c r="AW127" s="233"/>
      <c r="AX127" s="755" t="s">
        <v>467</v>
      </c>
      <c r="AY127" s="756"/>
      <c r="AZ127" s="756"/>
      <c r="BA127" s="756"/>
      <c r="BB127" s="756"/>
      <c r="BC127" s="756"/>
      <c r="BD127" s="756"/>
      <c r="BE127" s="757"/>
      <c r="BF127" s="758" t="s">
        <v>113</v>
      </c>
      <c r="BG127" s="759"/>
      <c r="BH127" s="759"/>
      <c r="BI127" s="759"/>
      <c r="BJ127" s="759"/>
      <c r="BK127" s="759"/>
      <c r="BL127" s="760"/>
      <c r="BM127" s="758">
        <v>11.96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468</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v>14</v>
      </c>
      <c r="DR127" s="818"/>
      <c r="DS127" s="818"/>
      <c r="DT127" s="818"/>
      <c r="DU127" s="818"/>
      <c r="DV127" s="819">
        <v>0</v>
      </c>
      <c r="DW127" s="819"/>
      <c r="DX127" s="819"/>
      <c r="DY127" s="819"/>
      <c r="DZ127" s="820"/>
    </row>
    <row r="128" spans="1:130" s="197" customFormat="1" ht="26.25" customHeight="1">
      <c r="A128" s="793" t="s">
        <v>469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470</v>
      </c>
      <c r="X128" s="795"/>
      <c r="Y128" s="795"/>
      <c r="Z128" s="796"/>
      <c r="AA128" s="721">
        <v>1073534</v>
      </c>
      <c r="AB128" s="722"/>
      <c r="AC128" s="722"/>
      <c r="AD128" s="722"/>
      <c r="AE128" s="723"/>
      <c r="AF128" s="724">
        <v>975195</v>
      </c>
      <c r="AG128" s="722"/>
      <c r="AH128" s="722"/>
      <c r="AI128" s="722"/>
      <c r="AJ128" s="723"/>
      <c r="AK128" s="724">
        <v>920127</v>
      </c>
      <c r="AL128" s="722"/>
      <c r="AM128" s="722"/>
      <c r="AN128" s="722"/>
      <c r="AO128" s="723"/>
      <c r="AP128" s="725"/>
      <c r="AQ128" s="726"/>
      <c r="AR128" s="726"/>
      <c r="AS128" s="726"/>
      <c r="AT128" s="727"/>
      <c r="AU128" s="235"/>
      <c r="AV128" s="235"/>
      <c r="AW128" s="235"/>
      <c r="AX128" s="770" t="s">
        <v>471</v>
      </c>
      <c r="AY128" s="766"/>
      <c r="AZ128" s="766"/>
      <c r="BA128" s="766"/>
      <c r="BB128" s="766"/>
      <c r="BC128" s="766"/>
      <c r="BD128" s="766"/>
      <c r="BE128" s="767"/>
      <c r="BF128" s="788" t="s">
        <v>113</v>
      </c>
      <c r="BG128" s="789"/>
      <c r="BH128" s="789"/>
      <c r="BI128" s="789"/>
      <c r="BJ128" s="789"/>
      <c r="BK128" s="789"/>
      <c r="BL128" s="790"/>
      <c r="BM128" s="788">
        <v>16.96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472</v>
      </c>
      <c r="X129" s="779"/>
      <c r="Y129" s="779"/>
      <c r="Z129" s="780"/>
      <c r="AA129" s="781">
        <v>26641855</v>
      </c>
      <c r="AB129" s="782"/>
      <c r="AC129" s="782"/>
      <c r="AD129" s="782"/>
      <c r="AE129" s="783"/>
      <c r="AF129" s="784">
        <v>27121097</v>
      </c>
      <c r="AG129" s="782"/>
      <c r="AH129" s="782"/>
      <c r="AI129" s="782"/>
      <c r="AJ129" s="783"/>
      <c r="AK129" s="784">
        <v>27042496</v>
      </c>
      <c r="AL129" s="782"/>
      <c r="AM129" s="782"/>
      <c r="AN129" s="782"/>
      <c r="AO129" s="783"/>
      <c r="AP129" s="785"/>
      <c r="AQ129" s="786"/>
      <c r="AR129" s="786"/>
      <c r="AS129" s="786"/>
      <c r="AT129" s="787"/>
      <c r="AU129" s="235"/>
      <c r="AV129" s="235"/>
      <c r="AW129" s="235"/>
      <c r="AX129" s="770" t="s">
        <v>473</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474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475</v>
      </c>
      <c r="X130" s="779"/>
      <c r="Y130" s="779"/>
      <c r="Z130" s="780"/>
      <c r="AA130" s="781">
        <v>4740314</v>
      </c>
      <c r="AB130" s="782"/>
      <c r="AC130" s="782"/>
      <c r="AD130" s="782"/>
      <c r="AE130" s="783"/>
      <c r="AF130" s="784">
        <v>4987876</v>
      </c>
      <c r="AG130" s="782"/>
      <c r="AH130" s="782"/>
      <c r="AI130" s="782"/>
      <c r="AJ130" s="783"/>
      <c r="AK130" s="784">
        <v>4908193</v>
      </c>
      <c r="AL130" s="782"/>
      <c r="AM130" s="782"/>
      <c r="AN130" s="782"/>
      <c r="AO130" s="783"/>
      <c r="AP130" s="785"/>
      <c r="AQ130" s="786"/>
      <c r="AR130" s="786"/>
      <c r="AS130" s="786"/>
      <c r="AT130" s="787"/>
      <c r="AU130" s="235"/>
      <c r="AV130" s="235"/>
      <c r="AW130" s="235"/>
      <c r="AX130" s="749" t="s">
        <v>476</v>
      </c>
      <c r="AY130" s="750"/>
      <c r="AZ130" s="750"/>
      <c r="BA130" s="750"/>
      <c r="BB130" s="750"/>
      <c r="BC130" s="750"/>
      <c r="BD130" s="750"/>
      <c r="BE130" s="751"/>
      <c r="BF130" s="703">
        <v>59.7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477</v>
      </c>
      <c r="X131" s="712"/>
      <c r="Y131" s="712"/>
      <c r="Z131" s="713"/>
      <c r="AA131" s="714">
        <v>21901541</v>
      </c>
      <c r="AB131" s="715"/>
      <c r="AC131" s="715"/>
      <c r="AD131" s="715"/>
      <c r="AE131" s="716"/>
      <c r="AF131" s="717">
        <v>22133221</v>
      </c>
      <c r="AG131" s="715"/>
      <c r="AH131" s="715"/>
      <c r="AI131" s="715"/>
      <c r="AJ131" s="716"/>
      <c r="AK131" s="717">
        <v>22134303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479</v>
      </c>
      <c r="W132" s="735"/>
      <c r="X132" s="735"/>
      <c r="Y132" s="735"/>
      <c r="Z132" s="736"/>
      <c r="AA132" s="737">
        <v>10.30563557</v>
      </c>
      <c r="AB132" s="738"/>
      <c r="AC132" s="738"/>
      <c r="AD132" s="738"/>
      <c r="AE132" s="739"/>
      <c r="AF132" s="740">
        <v>10.08139755</v>
      </c>
      <c r="AG132" s="738"/>
      <c r="AH132" s="738"/>
      <c r="AI132" s="738"/>
      <c r="AJ132" s="739"/>
      <c r="AK132" s="740">
        <v>9.6113123599999994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480</v>
      </c>
      <c r="W133" s="744"/>
      <c r="X133" s="744"/>
      <c r="Y133" s="744"/>
      <c r="Z133" s="745"/>
      <c r="AA133" s="746">
        <v>10.4</v>
      </c>
      <c r="AB133" s="747"/>
      <c r="AC133" s="747"/>
      <c r="AD133" s="747"/>
      <c r="AE133" s="748"/>
      <c r="AF133" s="746">
        <v>10.5</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17" t="s">
        <v>483</v>
      </c>
      <c r="L7" s="254"/>
      <c r="M7" s="255" t="s">
        <v>484</v>
      </c>
      <c r="N7" s="256"/>
    </row>
    <row r="8" spans="1:16">
      <c r="A8" s="248"/>
      <c r="B8" s="244"/>
      <c r="C8" s="244"/>
      <c r="D8" s="244"/>
      <c r="E8" s="244"/>
      <c r="F8" s="244"/>
      <c r="G8" s="257"/>
      <c r="H8" s="258"/>
      <c r="I8" s="258"/>
      <c r="J8" s="259"/>
      <c r="K8" s="1118"/>
      <c r="L8" s="260" t="s">
        <v>485</v>
      </c>
      <c r="M8" s="261" t="s">
        <v>486</v>
      </c>
      <c r="N8" s="262" t="s">
        <v>487</v>
      </c>
    </row>
    <row r="9" spans="1:16">
      <c r="A9" s="248"/>
      <c r="B9" s="244"/>
      <c r="C9" s="244"/>
      <c r="D9" s="244"/>
      <c r="E9" s="244"/>
      <c r="F9" s="244"/>
      <c r="G9" s="1131" t="s">
        <v>488</v>
      </c>
      <c r="H9" s="1132"/>
      <c r="I9" s="1132"/>
      <c r="J9" s="1133"/>
      <c r="K9" s="263">
        <v>7555309</v>
      </c>
      <c r="L9" s="264">
        <v>75959</v>
      </c>
      <c r="M9" s="265">
        <v>58402</v>
      </c>
      <c r="N9" s="266">
        <v>30.1</v>
      </c>
    </row>
    <row r="10" spans="1:16">
      <c r="A10" s="248"/>
      <c r="B10" s="244"/>
      <c r="C10" s="244"/>
      <c r="D10" s="244"/>
      <c r="E10" s="244"/>
      <c r="F10" s="244"/>
      <c r="G10" s="1131" t="s">
        <v>489</v>
      </c>
      <c r="H10" s="1132"/>
      <c r="I10" s="1132"/>
      <c r="J10" s="1133"/>
      <c r="K10" s="267">
        <v>523376</v>
      </c>
      <c r="L10" s="268">
        <v>5262</v>
      </c>
      <c r="M10" s="269">
        <v>4003</v>
      </c>
      <c r="N10" s="270">
        <v>31.5</v>
      </c>
    </row>
    <row r="11" spans="1:16" ht="13.5" customHeight="1">
      <c r="A11" s="248"/>
      <c r="B11" s="244"/>
      <c r="C11" s="244"/>
      <c r="D11" s="244"/>
      <c r="E11" s="244"/>
      <c r="F11" s="244"/>
      <c r="G11" s="1131" t="s">
        <v>490</v>
      </c>
      <c r="H11" s="1132"/>
      <c r="I11" s="1132"/>
      <c r="J11" s="1133"/>
      <c r="K11" s="267">
        <v>16648</v>
      </c>
      <c r="L11" s="268">
        <v>167</v>
      </c>
      <c r="M11" s="269">
        <v>3781</v>
      </c>
      <c r="N11" s="270">
        <v>-95.6</v>
      </c>
    </row>
    <row r="12" spans="1:16" ht="13.5" customHeight="1">
      <c r="A12" s="248"/>
      <c r="B12" s="244"/>
      <c r="C12" s="244"/>
      <c r="D12" s="244"/>
      <c r="E12" s="244"/>
      <c r="F12" s="244"/>
      <c r="G12" s="1131" t="s">
        <v>491</v>
      </c>
      <c r="H12" s="1132"/>
      <c r="I12" s="1132"/>
      <c r="J12" s="1133"/>
      <c r="K12" s="267" t="s">
        <v>492</v>
      </c>
      <c r="L12" s="268" t="s">
        <v>492</v>
      </c>
      <c r="M12" s="269">
        <v>598</v>
      </c>
      <c r="N12" s="270" t="s">
        <v>492</v>
      </c>
    </row>
    <row r="13" spans="1:16" ht="13.5" customHeight="1">
      <c r="A13" s="248"/>
      <c r="B13" s="244"/>
      <c r="C13" s="244"/>
      <c r="D13" s="244"/>
      <c r="E13" s="244"/>
      <c r="F13" s="244"/>
      <c r="G13" s="1131" t="s">
        <v>493</v>
      </c>
      <c r="H13" s="1132"/>
      <c r="I13" s="1132"/>
      <c r="J13" s="1133"/>
      <c r="K13" s="267" t="s">
        <v>492</v>
      </c>
      <c r="L13" s="268" t="s">
        <v>492</v>
      </c>
      <c r="M13" s="269">
        <v>1</v>
      </c>
      <c r="N13" s="270" t="s">
        <v>492</v>
      </c>
    </row>
    <row r="14" spans="1:16" ht="13.5" customHeight="1">
      <c r="A14" s="248"/>
      <c r="B14" s="244"/>
      <c r="C14" s="244"/>
      <c r="D14" s="244"/>
      <c r="E14" s="244"/>
      <c r="F14" s="244"/>
      <c r="G14" s="1131" t="s">
        <v>494</v>
      </c>
      <c r="H14" s="1132"/>
      <c r="I14" s="1132"/>
      <c r="J14" s="1133"/>
      <c r="K14" s="267">
        <v>202433</v>
      </c>
      <c r="L14" s="268">
        <v>2035</v>
      </c>
      <c r="M14" s="269">
        <v>2386</v>
      </c>
      <c r="N14" s="270">
        <v>-14.7</v>
      </c>
    </row>
    <row r="15" spans="1:16" ht="13.5" customHeight="1">
      <c r="A15" s="248"/>
      <c r="B15" s="244"/>
      <c r="C15" s="244"/>
      <c r="D15" s="244"/>
      <c r="E15" s="244"/>
      <c r="F15" s="244"/>
      <c r="G15" s="1131" t="s">
        <v>495</v>
      </c>
      <c r="H15" s="1132"/>
      <c r="I15" s="1132"/>
      <c r="J15" s="1133"/>
      <c r="K15" s="267">
        <v>39381</v>
      </c>
      <c r="L15" s="268">
        <v>396</v>
      </c>
      <c r="M15" s="269">
        <v>1344</v>
      </c>
      <c r="N15" s="270">
        <v>-70.5</v>
      </c>
    </row>
    <row r="16" spans="1:16">
      <c r="A16" s="248"/>
      <c r="B16" s="244"/>
      <c r="C16" s="244"/>
      <c r="D16" s="244"/>
      <c r="E16" s="244"/>
      <c r="F16" s="244"/>
      <c r="G16" s="1134" t="s">
        <v>496</v>
      </c>
      <c r="H16" s="1135"/>
      <c r="I16" s="1135"/>
      <c r="J16" s="1136"/>
      <c r="K16" s="268">
        <v>-882116</v>
      </c>
      <c r="L16" s="268">
        <v>-8869</v>
      </c>
      <c r="M16" s="269">
        <v>-6701</v>
      </c>
      <c r="N16" s="270">
        <v>32.4</v>
      </c>
    </row>
    <row r="17" spans="1:16">
      <c r="A17" s="248"/>
      <c r="B17" s="244"/>
      <c r="C17" s="244"/>
      <c r="D17" s="244"/>
      <c r="E17" s="244"/>
      <c r="F17" s="244"/>
      <c r="G17" s="1134" t="s">
        <v>170</v>
      </c>
      <c r="H17" s="1135"/>
      <c r="I17" s="1135"/>
      <c r="J17" s="1136"/>
      <c r="K17" s="268">
        <v>7455031</v>
      </c>
      <c r="L17" s="268">
        <v>74951</v>
      </c>
      <c r="M17" s="269">
        <v>63814</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28" t="s">
        <v>501</v>
      </c>
      <c r="H21" s="1129"/>
      <c r="I21" s="1129"/>
      <c r="J21" s="1130"/>
      <c r="K21" s="280">
        <v>8.48</v>
      </c>
      <c r="L21" s="281">
        <v>6.4</v>
      </c>
      <c r="M21" s="282">
        <v>2.08</v>
      </c>
      <c r="N21" s="249"/>
      <c r="O21" s="283"/>
      <c r="P21" s="279"/>
    </row>
    <row r="22" spans="1:16" s="284" customFormat="1">
      <c r="A22" s="279"/>
      <c r="B22" s="249"/>
      <c r="C22" s="249"/>
      <c r="D22" s="249"/>
      <c r="E22" s="249"/>
      <c r="F22" s="249"/>
      <c r="G22" s="1128" t="s">
        <v>502</v>
      </c>
      <c r="H22" s="1129"/>
      <c r="I22" s="1129"/>
      <c r="J22" s="1130"/>
      <c r="K22" s="285">
        <v>98.6</v>
      </c>
      <c r="L22" s="286">
        <v>98.9</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17" t="s">
        <v>483</v>
      </c>
      <c r="L30" s="254"/>
      <c r="M30" s="255" t="s">
        <v>484</v>
      </c>
      <c r="N30" s="256"/>
    </row>
    <row r="31" spans="1:16">
      <c r="A31" s="248"/>
      <c r="B31" s="244"/>
      <c r="C31" s="244"/>
      <c r="D31" s="244"/>
      <c r="E31" s="244"/>
      <c r="F31" s="244"/>
      <c r="G31" s="257"/>
      <c r="H31" s="258"/>
      <c r="I31" s="258"/>
      <c r="J31" s="259"/>
      <c r="K31" s="1118"/>
      <c r="L31" s="260" t="s">
        <v>485</v>
      </c>
      <c r="M31" s="261" t="s">
        <v>486</v>
      </c>
      <c r="N31" s="262" t="s">
        <v>487</v>
      </c>
    </row>
    <row r="32" spans="1:16" ht="27" customHeight="1">
      <c r="A32" s="248"/>
      <c r="B32" s="244"/>
      <c r="C32" s="244"/>
      <c r="D32" s="244"/>
      <c r="E32" s="244"/>
      <c r="F32" s="244"/>
      <c r="G32" s="1119" t="s">
        <v>506</v>
      </c>
      <c r="H32" s="1120"/>
      <c r="I32" s="1120"/>
      <c r="J32" s="1121"/>
      <c r="K32" s="294">
        <v>6611178</v>
      </c>
      <c r="L32" s="294">
        <v>66467</v>
      </c>
      <c r="M32" s="295">
        <v>38473</v>
      </c>
      <c r="N32" s="296">
        <v>72.8</v>
      </c>
    </row>
    <row r="33" spans="1:16" ht="13.5" customHeight="1">
      <c r="A33" s="248"/>
      <c r="B33" s="244"/>
      <c r="C33" s="244"/>
      <c r="D33" s="244"/>
      <c r="E33" s="244"/>
      <c r="F33" s="244"/>
      <c r="G33" s="1119" t="s">
        <v>507</v>
      </c>
      <c r="H33" s="1120"/>
      <c r="I33" s="1120"/>
      <c r="J33" s="1121"/>
      <c r="K33" s="294" t="s">
        <v>492</v>
      </c>
      <c r="L33" s="294" t="s">
        <v>492</v>
      </c>
      <c r="M33" s="295" t="s">
        <v>492</v>
      </c>
      <c r="N33" s="296" t="s">
        <v>492</v>
      </c>
    </row>
    <row r="34" spans="1:16" ht="27" customHeight="1">
      <c r="A34" s="248"/>
      <c r="B34" s="244"/>
      <c r="C34" s="244"/>
      <c r="D34" s="244"/>
      <c r="E34" s="244"/>
      <c r="F34" s="244"/>
      <c r="G34" s="1119" t="s">
        <v>508</v>
      </c>
      <c r="H34" s="1120"/>
      <c r="I34" s="1120"/>
      <c r="J34" s="1121"/>
      <c r="K34" s="294" t="s">
        <v>492</v>
      </c>
      <c r="L34" s="294" t="s">
        <v>492</v>
      </c>
      <c r="M34" s="295">
        <v>31</v>
      </c>
      <c r="N34" s="296" t="s">
        <v>492</v>
      </c>
    </row>
    <row r="35" spans="1:16" ht="27" customHeight="1">
      <c r="A35" s="248"/>
      <c r="B35" s="244"/>
      <c r="C35" s="244"/>
      <c r="D35" s="244"/>
      <c r="E35" s="244"/>
      <c r="F35" s="244"/>
      <c r="G35" s="1119" t="s">
        <v>509</v>
      </c>
      <c r="H35" s="1120"/>
      <c r="I35" s="1120"/>
      <c r="J35" s="1121"/>
      <c r="K35" s="294">
        <v>1263195</v>
      </c>
      <c r="L35" s="294">
        <v>12700</v>
      </c>
      <c r="M35" s="295">
        <v>10015</v>
      </c>
      <c r="N35" s="296">
        <v>26.8</v>
      </c>
    </row>
    <row r="36" spans="1:16" ht="27" customHeight="1">
      <c r="A36" s="248"/>
      <c r="B36" s="244"/>
      <c r="C36" s="244"/>
      <c r="D36" s="244"/>
      <c r="E36" s="244"/>
      <c r="F36" s="244"/>
      <c r="G36" s="1119" t="s">
        <v>510</v>
      </c>
      <c r="H36" s="1120"/>
      <c r="I36" s="1120"/>
      <c r="J36" s="1121"/>
      <c r="K36" s="294">
        <v>7386</v>
      </c>
      <c r="L36" s="294">
        <v>74</v>
      </c>
      <c r="M36" s="295">
        <v>1507</v>
      </c>
      <c r="N36" s="296">
        <v>-95.1</v>
      </c>
    </row>
    <row r="37" spans="1:16" ht="13.5" customHeight="1">
      <c r="A37" s="248"/>
      <c r="B37" s="244"/>
      <c r="C37" s="244"/>
      <c r="D37" s="244"/>
      <c r="E37" s="244"/>
      <c r="F37" s="244"/>
      <c r="G37" s="1119" t="s">
        <v>511</v>
      </c>
      <c r="H37" s="1120"/>
      <c r="I37" s="1120"/>
      <c r="J37" s="1121"/>
      <c r="K37" s="294">
        <v>66529</v>
      </c>
      <c r="L37" s="294">
        <v>669</v>
      </c>
      <c r="M37" s="295">
        <v>1079</v>
      </c>
      <c r="N37" s="296">
        <v>-38</v>
      </c>
    </row>
    <row r="38" spans="1:16" ht="27" customHeight="1">
      <c r="A38" s="248"/>
      <c r="B38" s="244"/>
      <c r="C38" s="244"/>
      <c r="D38" s="244"/>
      <c r="E38" s="244"/>
      <c r="F38" s="244"/>
      <c r="G38" s="1122" t="s">
        <v>512</v>
      </c>
      <c r="H38" s="1123"/>
      <c r="I38" s="1123"/>
      <c r="J38" s="1124"/>
      <c r="K38" s="297">
        <v>7429</v>
      </c>
      <c r="L38" s="297">
        <v>75</v>
      </c>
      <c r="M38" s="298">
        <v>5</v>
      </c>
      <c r="N38" s="299">
        <v>1400</v>
      </c>
      <c r="O38" s="293"/>
    </row>
    <row r="39" spans="1:16">
      <c r="A39" s="248"/>
      <c r="B39" s="244"/>
      <c r="C39" s="244"/>
      <c r="D39" s="244"/>
      <c r="E39" s="244"/>
      <c r="F39" s="244"/>
      <c r="G39" s="1122" t="s">
        <v>513</v>
      </c>
      <c r="H39" s="1123"/>
      <c r="I39" s="1123"/>
      <c r="J39" s="1124"/>
      <c r="K39" s="300">
        <v>-920127</v>
      </c>
      <c r="L39" s="300">
        <v>-9251</v>
      </c>
      <c r="M39" s="301">
        <v>-7129</v>
      </c>
      <c r="N39" s="302">
        <v>29.8</v>
      </c>
      <c r="O39" s="293"/>
    </row>
    <row r="40" spans="1:16" ht="27" customHeight="1">
      <c r="A40" s="248"/>
      <c r="B40" s="244"/>
      <c r="C40" s="244"/>
      <c r="D40" s="244"/>
      <c r="E40" s="244"/>
      <c r="F40" s="244"/>
      <c r="G40" s="1119" t="s">
        <v>514</v>
      </c>
      <c r="H40" s="1120"/>
      <c r="I40" s="1120"/>
      <c r="J40" s="1121"/>
      <c r="K40" s="300">
        <v>-4908193</v>
      </c>
      <c r="L40" s="300">
        <v>-49345</v>
      </c>
      <c r="M40" s="301">
        <v>-30363</v>
      </c>
      <c r="N40" s="302">
        <v>62.5</v>
      </c>
      <c r="O40" s="293"/>
    </row>
    <row r="41" spans="1:16">
      <c r="A41" s="248"/>
      <c r="B41" s="244"/>
      <c r="C41" s="244"/>
      <c r="D41" s="244"/>
      <c r="E41" s="244"/>
      <c r="F41" s="244"/>
      <c r="G41" s="1125" t="s">
        <v>280</v>
      </c>
      <c r="H41" s="1126"/>
      <c r="I41" s="1126"/>
      <c r="J41" s="1127"/>
      <c r="K41" s="294">
        <v>2127397</v>
      </c>
      <c r="L41" s="300">
        <v>21388</v>
      </c>
      <c r="M41" s="301">
        <v>13618</v>
      </c>
      <c r="N41" s="302">
        <v>57.1</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12" t="s">
        <v>483</v>
      </c>
      <c r="J49" s="1114" t="s">
        <v>518</v>
      </c>
      <c r="K49" s="1115"/>
      <c r="L49" s="1115"/>
      <c r="M49" s="1115"/>
      <c r="N49" s="1116"/>
    </row>
    <row r="50" spans="1:14">
      <c r="A50" s="248"/>
      <c r="B50" s="244"/>
      <c r="C50" s="244"/>
      <c r="D50" s="244"/>
      <c r="E50" s="244"/>
      <c r="F50" s="244"/>
      <c r="G50" s="312"/>
      <c r="H50" s="313"/>
      <c r="I50" s="1113"/>
      <c r="J50" s="314" t="s">
        <v>519</v>
      </c>
      <c r="K50" s="315" t="s">
        <v>520</v>
      </c>
      <c r="L50" s="316" t="s">
        <v>521</v>
      </c>
      <c r="M50" s="317" t="s">
        <v>522</v>
      </c>
      <c r="N50" s="318" t="s">
        <v>523</v>
      </c>
    </row>
    <row r="51" spans="1:14">
      <c r="A51" s="248"/>
      <c r="B51" s="244"/>
      <c r="C51" s="244"/>
      <c r="D51" s="244"/>
      <c r="E51" s="244"/>
      <c r="F51" s="244"/>
      <c r="G51" s="310" t="s">
        <v>524</v>
      </c>
      <c r="H51" s="311"/>
      <c r="I51" s="319">
        <v>7494824</v>
      </c>
      <c r="J51" s="320">
        <v>74017</v>
      </c>
      <c r="K51" s="321">
        <v>1.2</v>
      </c>
      <c r="L51" s="322">
        <v>53925</v>
      </c>
      <c r="M51" s="323">
        <v>7.7</v>
      </c>
      <c r="N51" s="324">
        <v>-6.5</v>
      </c>
    </row>
    <row r="52" spans="1:14">
      <c r="A52" s="248"/>
      <c r="B52" s="244"/>
      <c r="C52" s="244"/>
      <c r="D52" s="244"/>
      <c r="E52" s="244"/>
      <c r="F52" s="244"/>
      <c r="G52" s="325"/>
      <c r="H52" s="326" t="s">
        <v>525</v>
      </c>
      <c r="I52" s="327">
        <v>6230105</v>
      </c>
      <c r="J52" s="328">
        <v>61527</v>
      </c>
      <c r="K52" s="329">
        <v>47.1</v>
      </c>
      <c r="L52" s="330">
        <v>34260</v>
      </c>
      <c r="M52" s="331">
        <v>13.9</v>
      </c>
      <c r="N52" s="332">
        <v>33.200000000000003</v>
      </c>
    </row>
    <row r="53" spans="1:14">
      <c r="A53" s="248"/>
      <c r="B53" s="244"/>
      <c r="C53" s="244"/>
      <c r="D53" s="244"/>
      <c r="E53" s="244"/>
      <c r="F53" s="244"/>
      <c r="G53" s="310" t="s">
        <v>526</v>
      </c>
      <c r="H53" s="311"/>
      <c r="I53" s="319">
        <v>7612387</v>
      </c>
      <c r="J53" s="320">
        <v>75787</v>
      </c>
      <c r="K53" s="321">
        <v>2.4</v>
      </c>
      <c r="L53" s="322">
        <v>51263</v>
      </c>
      <c r="M53" s="323">
        <v>-4.9000000000000004</v>
      </c>
      <c r="N53" s="324">
        <v>7.3</v>
      </c>
    </row>
    <row r="54" spans="1:14">
      <c r="A54" s="248"/>
      <c r="B54" s="244"/>
      <c r="C54" s="244"/>
      <c r="D54" s="244"/>
      <c r="E54" s="244"/>
      <c r="F54" s="244"/>
      <c r="G54" s="325"/>
      <c r="H54" s="326" t="s">
        <v>525</v>
      </c>
      <c r="I54" s="327">
        <v>4754526</v>
      </c>
      <c r="J54" s="328">
        <v>47335</v>
      </c>
      <c r="K54" s="329">
        <v>-23.1</v>
      </c>
      <c r="L54" s="330">
        <v>29061</v>
      </c>
      <c r="M54" s="331">
        <v>-15.2</v>
      </c>
      <c r="N54" s="332">
        <v>-7.9</v>
      </c>
    </row>
    <row r="55" spans="1:14">
      <c r="A55" s="248"/>
      <c r="B55" s="244"/>
      <c r="C55" s="244"/>
      <c r="D55" s="244"/>
      <c r="E55" s="244"/>
      <c r="F55" s="244"/>
      <c r="G55" s="310" t="s">
        <v>527</v>
      </c>
      <c r="H55" s="311"/>
      <c r="I55" s="319">
        <v>5529597</v>
      </c>
      <c r="J55" s="320">
        <v>55498</v>
      </c>
      <c r="K55" s="321">
        <v>-26.8</v>
      </c>
      <c r="L55" s="322">
        <v>41433</v>
      </c>
      <c r="M55" s="323">
        <v>-19.2</v>
      </c>
      <c r="N55" s="324">
        <v>-7.6</v>
      </c>
    </row>
    <row r="56" spans="1:14">
      <c r="A56" s="248"/>
      <c r="B56" s="244"/>
      <c r="C56" s="244"/>
      <c r="D56" s="244"/>
      <c r="E56" s="244"/>
      <c r="F56" s="244"/>
      <c r="G56" s="325"/>
      <c r="H56" s="326" t="s">
        <v>525</v>
      </c>
      <c r="I56" s="327">
        <v>3337458</v>
      </c>
      <c r="J56" s="328">
        <v>33497</v>
      </c>
      <c r="K56" s="329">
        <v>-29.2</v>
      </c>
      <c r="L56" s="330">
        <v>22351</v>
      </c>
      <c r="M56" s="331">
        <v>-23.1</v>
      </c>
      <c r="N56" s="332">
        <v>-6.1</v>
      </c>
    </row>
    <row r="57" spans="1:14">
      <c r="A57" s="248"/>
      <c r="B57" s="244"/>
      <c r="C57" s="244"/>
      <c r="D57" s="244"/>
      <c r="E57" s="244"/>
      <c r="F57" s="244"/>
      <c r="G57" s="310" t="s">
        <v>528</v>
      </c>
      <c r="H57" s="311"/>
      <c r="I57" s="319">
        <v>8953757</v>
      </c>
      <c r="J57" s="320">
        <v>89616</v>
      </c>
      <c r="K57" s="321">
        <v>61.5</v>
      </c>
      <c r="L57" s="322">
        <v>43493</v>
      </c>
      <c r="M57" s="323">
        <v>5</v>
      </c>
      <c r="N57" s="324">
        <v>56.5</v>
      </c>
    </row>
    <row r="58" spans="1:14">
      <c r="A58" s="248"/>
      <c r="B58" s="244"/>
      <c r="C58" s="244"/>
      <c r="D58" s="244"/>
      <c r="E58" s="244"/>
      <c r="F58" s="244"/>
      <c r="G58" s="325"/>
      <c r="H58" s="326" t="s">
        <v>525</v>
      </c>
      <c r="I58" s="327">
        <v>5207215</v>
      </c>
      <c r="J58" s="328">
        <v>52118</v>
      </c>
      <c r="K58" s="329">
        <v>55.6</v>
      </c>
      <c r="L58" s="330">
        <v>23254</v>
      </c>
      <c r="M58" s="331">
        <v>4</v>
      </c>
      <c r="N58" s="332">
        <v>51.6</v>
      </c>
    </row>
    <row r="59" spans="1:14">
      <c r="A59" s="248"/>
      <c r="B59" s="244"/>
      <c r="C59" s="244"/>
      <c r="D59" s="244"/>
      <c r="E59" s="244"/>
      <c r="F59" s="244"/>
      <c r="G59" s="310" t="s">
        <v>529</v>
      </c>
      <c r="H59" s="311"/>
      <c r="I59" s="319">
        <v>7513047</v>
      </c>
      <c r="J59" s="320">
        <v>75534</v>
      </c>
      <c r="K59" s="321">
        <v>-15.7</v>
      </c>
      <c r="L59" s="322">
        <v>50840</v>
      </c>
      <c r="M59" s="323">
        <v>16.899999999999999</v>
      </c>
      <c r="N59" s="324">
        <v>-32.6</v>
      </c>
    </row>
    <row r="60" spans="1:14">
      <c r="A60" s="248"/>
      <c r="B60" s="244"/>
      <c r="C60" s="244"/>
      <c r="D60" s="244"/>
      <c r="E60" s="244"/>
      <c r="F60" s="244"/>
      <c r="G60" s="325"/>
      <c r="H60" s="326" t="s">
        <v>525</v>
      </c>
      <c r="I60" s="333">
        <v>3208376</v>
      </c>
      <c r="J60" s="328">
        <v>32256</v>
      </c>
      <c r="K60" s="329">
        <v>-38.1</v>
      </c>
      <c r="L60" s="330">
        <v>25367</v>
      </c>
      <c r="M60" s="331">
        <v>9.1</v>
      </c>
      <c r="N60" s="332">
        <v>-47.2</v>
      </c>
    </row>
    <row r="61" spans="1:14">
      <c r="A61" s="248"/>
      <c r="B61" s="244"/>
      <c r="C61" s="244"/>
      <c r="D61" s="244"/>
      <c r="E61" s="244"/>
      <c r="F61" s="244"/>
      <c r="G61" s="310" t="s">
        <v>530</v>
      </c>
      <c r="H61" s="334"/>
      <c r="I61" s="335">
        <v>7420722</v>
      </c>
      <c r="J61" s="336">
        <v>74090</v>
      </c>
      <c r="K61" s="337">
        <v>4.5</v>
      </c>
      <c r="L61" s="338">
        <v>48191</v>
      </c>
      <c r="M61" s="339">
        <v>1.1000000000000001</v>
      </c>
      <c r="N61" s="324">
        <v>3.4</v>
      </c>
    </row>
    <row r="62" spans="1:14">
      <c r="A62" s="248"/>
      <c r="B62" s="244"/>
      <c r="C62" s="244"/>
      <c r="D62" s="244"/>
      <c r="E62" s="244"/>
      <c r="F62" s="244"/>
      <c r="G62" s="325"/>
      <c r="H62" s="326" t="s">
        <v>525</v>
      </c>
      <c r="I62" s="327">
        <v>4547536</v>
      </c>
      <c r="J62" s="328">
        <v>45347</v>
      </c>
      <c r="K62" s="329">
        <v>2.5</v>
      </c>
      <c r="L62" s="330">
        <v>26859</v>
      </c>
      <c r="M62" s="331">
        <v>-2.2999999999999998</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37" t="s">
        <v>3</v>
      </c>
      <c r="D47" s="1137"/>
      <c r="E47" s="1138"/>
      <c r="F47" s="11">
        <v>9.7100000000000009</v>
      </c>
      <c r="G47" s="12">
        <v>11.27</v>
      </c>
      <c r="H47" s="12">
        <v>14.23</v>
      </c>
      <c r="I47" s="12">
        <v>15.29</v>
      </c>
      <c r="J47" s="13">
        <v>16.95</v>
      </c>
    </row>
    <row r="48" spans="2:10" ht="57.75" customHeight="1">
      <c r="B48" s="14"/>
      <c r="C48" s="1139" t="s">
        <v>4</v>
      </c>
      <c r="D48" s="1139"/>
      <c r="E48" s="1140"/>
      <c r="F48" s="15">
        <v>1.79</v>
      </c>
      <c r="G48" s="16">
        <v>2.15</v>
      </c>
      <c r="H48" s="16">
        <v>2.37</v>
      </c>
      <c r="I48" s="16">
        <v>3.06</v>
      </c>
      <c r="J48" s="17">
        <v>2.98</v>
      </c>
    </row>
    <row r="49" spans="2:10" ht="57.75" customHeight="1" thickBot="1">
      <c r="B49" s="18"/>
      <c r="C49" s="1141" t="s">
        <v>5</v>
      </c>
      <c r="D49" s="1141"/>
      <c r="E49" s="1142"/>
      <c r="F49" s="19">
        <v>3.15</v>
      </c>
      <c r="G49" s="20">
        <v>5.55</v>
      </c>
      <c r="H49" s="20">
        <v>6.89</v>
      </c>
      <c r="I49" s="20">
        <v>5.6</v>
      </c>
      <c r="J49" s="21">
        <v>5.48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49" t="s">
        <v>537</v>
      </c>
      <c r="D34" s="1149"/>
      <c r="E34" s="1150"/>
      <c r="F34" s="32">
        <v>5.24</v>
      </c>
      <c r="G34" s="33">
        <v>5.49</v>
      </c>
      <c r="H34" s="33">
        <v>5.44</v>
      </c>
      <c r="I34" s="33">
        <v>5.77</v>
      </c>
      <c r="J34" s="34">
        <v>5.82</v>
      </c>
      <c r="K34" s="22"/>
      <c r="L34" s="22"/>
      <c r="M34" s="22"/>
      <c r="N34" s="22"/>
      <c r="O34" s="22"/>
      <c r="P34" s="22"/>
    </row>
    <row r="35" spans="1:16" ht="39" customHeight="1">
      <c r="A35" s="22"/>
      <c r="B35" s="35"/>
      <c r="C35" s="1143" t="s">
        <v>538</v>
      </c>
      <c r="D35" s="1144"/>
      <c r="E35" s="1145"/>
      <c r="F35" s="36">
        <v>1.79</v>
      </c>
      <c r="G35" s="37">
        <v>2.09</v>
      </c>
      <c r="H35" s="37">
        <v>2.2599999999999998</v>
      </c>
      <c r="I35" s="37">
        <v>3.02</v>
      </c>
      <c r="J35" s="38">
        <v>2.9</v>
      </c>
      <c r="K35" s="22"/>
      <c r="L35" s="22"/>
      <c r="M35" s="22"/>
      <c r="N35" s="22"/>
      <c r="O35" s="22"/>
      <c r="P35" s="22"/>
    </row>
    <row r="36" spans="1:16" ht="39" customHeight="1">
      <c r="A36" s="22"/>
      <c r="B36" s="35"/>
      <c r="C36" s="1143" t="s">
        <v>539</v>
      </c>
      <c r="D36" s="1144"/>
      <c r="E36" s="1145"/>
      <c r="F36" s="36">
        <v>0.82</v>
      </c>
      <c r="G36" s="37">
        <v>0.05</v>
      </c>
      <c r="H36" s="37">
        <v>0.6</v>
      </c>
      <c r="I36" s="37">
        <v>1.89</v>
      </c>
      <c r="J36" s="38">
        <v>1.08</v>
      </c>
      <c r="K36" s="22"/>
      <c r="L36" s="22"/>
      <c r="M36" s="22"/>
      <c r="N36" s="22"/>
      <c r="O36" s="22"/>
      <c r="P36" s="22"/>
    </row>
    <row r="37" spans="1:16" ht="39" customHeight="1">
      <c r="A37" s="22"/>
      <c r="B37" s="35"/>
      <c r="C37" s="1143" t="s">
        <v>540</v>
      </c>
      <c r="D37" s="1144"/>
      <c r="E37" s="1145"/>
      <c r="F37" s="36">
        <v>0.33</v>
      </c>
      <c r="G37" s="37">
        <v>7.0000000000000007E-2</v>
      </c>
      <c r="H37" s="37">
        <v>0.01</v>
      </c>
      <c r="I37" s="37">
        <v>0.16</v>
      </c>
      <c r="J37" s="38">
        <v>0.24</v>
      </c>
      <c r="K37" s="22"/>
      <c r="L37" s="22"/>
      <c r="M37" s="22"/>
      <c r="N37" s="22"/>
      <c r="O37" s="22"/>
      <c r="P37" s="22"/>
    </row>
    <row r="38" spans="1:16" ht="39" customHeight="1">
      <c r="A38" s="22"/>
      <c r="B38" s="35"/>
      <c r="C38" s="1143" t="s">
        <v>541</v>
      </c>
      <c r="D38" s="1144"/>
      <c r="E38" s="1145"/>
      <c r="F38" s="36">
        <v>0.11</v>
      </c>
      <c r="G38" s="37">
        <v>0.09</v>
      </c>
      <c r="H38" s="37">
        <v>0.09</v>
      </c>
      <c r="I38" s="37">
        <v>0.09</v>
      </c>
      <c r="J38" s="38">
        <v>0.09</v>
      </c>
      <c r="K38" s="22"/>
      <c r="L38" s="22"/>
      <c r="M38" s="22"/>
      <c r="N38" s="22"/>
      <c r="O38" s="22"/>
      <c r="P38" s="22"/>
    </row>
    <row r="39" spans="1:16" ht="39" customHeight="1">
      <c r="A39" s="22"/>
      <c r="B39" s="35"/>
      <c r="C39" s="1143" t="s">
        <v>542</v>
      </c>
      <c r="D39" s="1144"/>
      <c r="E39" s="1145"/>
      <c r="F39" s="36">
        <v>0</v>
      </c>
      <c r="G39" s="37">
        <v>0.06</v>
      </c>
      <c r="H39" s="37">
        <v>0.11</v>
      </c>
      <c r="I39" s="37">
        <v>0.04</v>
      </c>
      <c r="J39" s="38">
        <v>0.08</v>
      </c>
      <c r="K39" s="22"/>
      <c r="L39" s="22"/>
      <c r="M39" s="22"/>
      <c r="N39" s="22"/>
      <c r="O39" s="22"/>
      <c r="P39" s="22"/>
    </row>
    <row r="40" spans="1:16" ht="39" customHeight="1">
      <c r="A40" s="22"/>
      <c r="B40" s="35"/>
      <c r="C40" s="1143" t="s">
        <v>543</v>
      </c>
      <c r="D40" s="1144"/>
      <c r="E40" s="1145"/>
      <c r="F40" s="36">
        <v>0.01</v>
      </c>
      <c r="G40" s="37">
        <v>0.01</v>
      </c>
      <c r="H40" s="37">
        <v>0.01</v>
      </c>
      <c r="I40" s="37">
        <v>0.01</v>
      </c>
      <c r="J40" s="38">
        <v>0.01</v>
      </c>
      <c r="K40" s="22"/>
      <c r="L40" s="22"/>
      <c r="M40" s="22"/>
      <c r="N40" s="22"/>
      <c r="O40" s="22"/>
      <c r="P40" s="22"/>
    </row>
    <row r="41" spans="1:16" ht="39" customHeight="1">
      <c r="A41" s="22"/>
      <c r="B41" s="35"/>
      <c r="C41" s="1143" t="s">
        <v>544</v>
      </c>
      <c r="D41" s="1144"/>
      <c r="E41" s="1145"/>
      <c r="F41" s="36">
        <v>0</v>
      </c>
      <c r="G41" s="37">
        <v>0</v>
      </c>
      <c r="H41" s="37">
        <v>0</v>
      </c>
      <c r="I41" s="37">
        <v>0</v>
      </c>
      <c r="J41" s="38">
        <v>0</v>
      </c>
      <c r="K41" s="22"/>
      <c r="L41" s="22"/>
      <c r="M41" s="22"/>
      <c r="N41" s="22"/>
      <c r="O41" s="22"/>
      <c r="P41" s="22"/>
    </row>
    <row r="42" spans="1:16" ht="39" customHeight="1">
      <c r="A42" s="22"/>
      <c r="B42" s="39"/>
      <c r="C42" s="1143" t="s">
        <v>545</v>
      </c>
      <c r="D42" s="1144"/>
      <c r="E42" s="1145"/>
      <c r="F42" s="36" t="s">
        <v>492</v>
      </c>
      <c r="G42" s="37" t="s">
        <v>492</v>
      </c>
      <c r="H42" s="37" t="s">
        <v>492</v>
      </c>
      <c r="I42" s="37" t="s">
        <v>492</v>
      </c>
      <c r="J42" s="38" t="s">
        <v>492</v>
      </c>
      <c r="K42" s="22"/>
      <c r="L42" s="22"/>
      <c r="M42" s="22"/>
      <c r="N42" s="22"/>
      <c r="O42" s="22"/>
      <c r="P42" s="22"/>
    </row>
    <row r="43" spans="1:16" ht="39" customHeight="1" thickBot="1">
      <c r="A43" s="22"/>
      <c r="B43" s="40"/>
      <c r="C43" s="1146" t="s">
        <v>546</v>
      </c>
      <c r="D43" s="1147"/>
      <c r="E43" s="1148"/>
      <c r="F43" s="41">
        <v>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59" t="s">
        <v>11</v>
      </c>
      <c r="C45" s="1160"/>
      <c r="D45" s="58"/>
      <c r="E45" s="1165" t="s">
        <v>12</v>
      </c>
      <c r="F45" s="1165"/>
      <c r="G45" s="1165"/>
      <c r="H45" s="1165"/>
      <c r="I45" s="1165"/>
      <c r="J45" s="1166"/>
      <c r="K45" s="59">
        <v>6507</v>
      </c>
      <c r="L45" s="60">
        <v>6735</v>
      </c>
      <c r="M45" s="60">
        <v>6883</v>
      </c>
      <c r="N45" s="60">
        <v>6908</v>
      </c>
      <c r="O45" s="61">
        <v>6611</v>
      </c>
      <c r="P45" s="48"/>
      <c r="Q45" s="48"/>
      <c r="R45" s="48"/>
      <c r="S45" s="48"/>
      <c r="T45" s="48"/>
      <c r="U45" s="48"/>
    </row>
    <row r="46" spans="1:21" ht="30.75" customHeight="1">
      <c r="A46" s="48"/>
      <c r="B46" s="1161"/>
      <c r="C46" s="1162"/>
      <c r="D46" s="62"/>
      <c r="E46" s="1153" t="s">
        <v>13</v>
      </c>
      <c r="F46" s="1153"/>
      <c r="G46" s="1153"/>
      <c r="H46" s="1153"/>
      <c r="I46" s="1153"/>
      <c r="J46" s="1154"/>
      <c r="K46" s="63" t="s">
        <v>492</v>
      </c>
      <c r="L46" s="64" t="s">
        <v>492</v>
      </c>
      <c r="M46" s="64" t="s">
        <v>492</v>
      </c>
      <c r="N46" s="64" t="s">
        <v>492</v>
      </c>
      <c r="O46" s="65" t="s">
        <v>492</v>
      </c>
      <c r="P46" s="48"/>
      <c r="Q46" s="48"/>
      <c r="R46" s="48"/>
      <c r="S46" s="48"/>
      <c r="T46" s="48"/>
      <c r="U46" s="48"/>
    </row>
    <row r="47" spans="1:21" ht="30.75" customHeight="1">
      <c r="A47" s="48"/>
      <c r="B47" s="1161"/>
      <c r="C47" s="1162"/>
      <c r="D47" s="62"/>
      <c r="E47" s="1153" t="s">
        <v>14</v>
      </c>
      <c r="F47" s="1153"/>
      <c r="G47" s="1153"/>
      <c r="H47" s="1153"/>
      <c r="I47" s="1153"/>
      <c r="J47" s="1154"/>
      <c r="K47" s="63" t="s">
        <v>492</v>
      </c>
      <c r="L47" s="64" t="s">
        <v>492</v>
      </c>
      <c r="M47" s="64" t="s">
        <v>492</v>
      </c>
      <c r="N47" s="64" t="s">
        <v>492</v>
      </c>
      <c r="O47" s="65" t="s">
        <v>492</v>
      </c>
      <c r="P47" s="48"/>
      <c r="Q47" s="48"/>
      <c r="R47" s="48"/>
      <c r="S47" s="48"/>
      <c r="T47" s="48"/>
      <c r="U47" s="48"/>
    </row>
    <row r="48" spans="1:21" ht="30.75" customHeight="1">
      <c r="A48" s="48"/>
      <c r="B48" s="1161"/>
      <c r="C48" s="1162"/>
      <c r="D48" s="62"/>
      <c r="E48" s="1153" t="s">
        <v>15</v>
      </c>
      <c r="F48" s="1153"/>
      <c r="G48" s="1153"/>
      <c r="H48" s="1153"/>
      <c r="I48" s="1153"/>
      <c r="J48" s="1154"/>
      <c r="K48" s="63">
        <v>1180</v>
      </c>
      <c r="L48" s="64">
        <v>1180</v>
      </c>
      <c r="M48" s="64">
        <v>1078</v>
      </c>
      <c r="N48" s="64">
        <v>1194</v>
      </c>
      <c r="O48" s="65">
        <v>1263</v>
      </c>
      <c r="P48" s="48"/>
      <c r="Q48" s="48"/>
      <c r="R48" s="48"/>
      <c r="S48" s="48"/>
      <c r="T48" s="48"/>
      <c r="U48" s="48"/>
    </row>
    <row r="49" spans="1:21" ht="30.75" customHeight="1">
      <c r="A49" s="48"/>
      <c r="B49" s="1161"/>
      <c r="C49" s="1162"/>
      <c r="D49" s="62"/>
      <c r="E49" s="1153" t="s">
        <v>16</v>
      </c>
      <c r="F49" s="1153"/>
      <c r="G49" s="1153"/>
      <c r="H49" s="1153"/>
      <c r="I49" s="1153"/>
      <c r="J49" s="1154"/>
      <c r="K49" s="63">
        <v>14</v>
      </c>
      <c r="L49" s="64">
        <v>14</v>
      </c>
      <c r="M49" s="64">
        <v>13</v>
      </c>
      <c r="N49" s="64">
        <v>10</v>
      </c>
      <c r="O49" s="65">
        <v>7</v>
      </c>
      <c r="P49" s="48"/>
      <c r="Q49" s="48"/>
      <c r="R49" s="48"/>
      <c r="S49" s="48"/>
      <c r="T49" s="48"/>
      <c r="U49" s="48"/>
    </row>
    <row r="50" spans="1:21" ht="30.75" customHeight="1">
      <c r="A50" s="48"/>
      <c r="B50" s="1161"/>
      <c r="C50" s="1162"/>
      <c r="D50" s="62"/>
      <c r="E50" s="1153" t="s">
        <v>17</v>
      </c>
      <c r="F50" s="1153"/>
      <c r="G50" s="1153"/>
      <c r="H50" s="1153"/>
      <c r="I50" s="1153"/>
      <c r="J50" s="1154"/>
      <c r="K50" s="63">
        <v>109</v>
      </c>
      <c r="L50" s="64">
        <v>101</v>
      </c>
      <c r="M50" s="64">
        <v>92</v>
      </c>
      <c r="N50" s="64">
        <v>81</v>
      </c>
      <c r="O50" s="65">
        <v>67</v>
      </c>
      <c r="P50" s="48"/>
      <c r="Q50" s="48"/>
      <c r="R50" s="48"/>
      <c r="S50" s="48"/>
      <c r="T50" s="48"/>
      <c r="U50" s="48"/>
    </row>
    <row r="51" spans="1:21" ht="30.75" customHeight="1">
      <c r="A51" s="48"/>
      <c r="B51" s="1163"/>
      <c r="C51" s="1164"/>
      <c r="D51" s="66"/>
      <c r="E51" s="1153" t="s">
        <v>18</v>
      </c>
      <c r="F51" s="1153"/>
      <c r="G51" s="1153"/>
      <c r="H51" s="1153"/>
      <c r="I51" s="1153"/>
      <c r="J51" s="1154"/>
      <c r="K51" s="63">
        <v>4</v>
      </c>
      <c r="L51" s="64">
        <v>2</v>
      </c>
      <c r="M51" s="64">
        <v>5</v>
      </c>
      <c r="N51" s="64">
        <v>1</v>
      </c>
      <c r="O51" s="65">
        <v>7</v>
      </c>
      <c r="P51" s="48"/>
      <c r="Q51" s="48"/>
      <c r="R51" s="48"/>
      <c r="S51" s="48"/>
      <c r="T51" s="48"/>
      <c r="U51" s="48"/>
    </row>
    <row r="52" spans="1:21" ht="30.75" customHeight="1">
      <c r="A52" s="48"/>
      <c r="B52" s="1151" t="s">
        <v>19</v>
      </c>
      <c r="C52" s="1152"/>
      <c r="D52" s="66"/>
      <c r="E52" s="1153" t="s">
        <v>20</v>
      </c>
      <c r="F52" s="1153"/>
      <c r="G52" s="1153"/>
      <c r="H52" s="1153"/>
      <c r="I52" s="1153"/>
      <c r="J52" s="1154"/>
      <c r="K52" s="63">
        <v>5638</v>
      </c>
      <c r="L52" s="64">
        <v>5508</v>
      </c>
      <c r="M52" s="64">
        <v>5815</v>
      </c>
      <c r="N52" s="64">
        <v>5964</v>
      </c>
      <c r="O52" s="65">
        <v>5828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2176</v>
      </c>
      <c r="L53" s="69">
        <v>2524</v>
      </c>
      <c r="M53" s="69">
        <v>2256</v>
      </c>
      <c r="N53" s="69">
        <v>2230</v>
      </c>
      <c r="O53" s="70">
        <v>2127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79" t="s">
        <v>24</v>
      </c>
      <c r="C41" s="1180"/>
      <c r="D41" s="81"/>
      <c r="E41" s="1181" t="s">
        <v>25</v>
      </c>
      <c r="F41" s="1181"/>
      <c r="G41" s="1181"/>
      <c r="H41" s="1182"/>
      <c r="I41" s="82">
        <v>63350</v>
      </c>
      <c r="J41" s="83">
        <v>65187</v>
      </c>
      <c r="K41" s="83">
        <v>63140</v>
      </c>
      <c r="L41" s="83">
        <v>64023</v>
      </c>
      <c r="M41" s="84">
        <v>63028</v>
      </c>
    </row>
    <row r="42" spans="2:13" ht="27.75" customHeight="1">
      <c r="B42" s="1169"/>
      <c r="C42" s="1170"/>
      <c r="D42" s="85"/>
      <c r="E42" s="1173" t="s">
        <v>26</v>
      </c>
      <c r="F42" s="1173"/>
      <c r="G42" s="1173"/>
      <c r="H42" s="1174"/>
      <c r="I42" s="86">
        <v>1681</v>
      </c>
      <c r="J42" s="87">
        <v>384</v>
      </c>
      <c r="K42" s="87">
        <v>303</v>
      </c>
      <c r="L42" s="87">
        <v>313</v>
      </c>
      <c r="M42" s="88">
        <v>261</v>
      </c>
    </row>
    <row r="43" spans="2:13" ht="27.75" customHeight="1">
      <c r="B43" s="1169"/>
      <c r="C43" s="1170"/>
      <c r="D43" s="85"/>
      <c r="E43" s="1173" t="s">
        <v>27</v>
      </c>
      <c r="F43" s="1173"/>
      <c r="G43" s="1173"/>
      <c r="H43" s="1174"/>
      <c r="I43" s="86">
        <v>20659</v>
      </c>
      <c r="J43" s="87">
        <v>20925</v>
      </c>
      <c r="K43" s="87">
        <v>20381</v>
      </c>
      <c r="L43" s="87">
        <v>20279</v>
      </c>
      <c r="M43" s="88">
        <v>20586</v>
      </c>
    </row>
    <row r="44" spans="2:13" ht="27.75" customHeight="1">
      <c r="B44" s="1169"/>
      <c r="C44" s="1170"/>
      <c r="D44" s="85"/>
      <c r="E44" s="1173" t="s">
        <v>28</v>
      </c>
      <c r="F44" s="1173"/>
      <c r="G44" s="1173"/>
      <c r="H44" s="1174"/>
      <c r="I44" s="86">
        <v>127</v>
      </c>
      <c r="J44" s="87">
        <v>117</v>
      </c>
      <c r="K44" s="87">
        <v>112</v>
      </c>
      <c r="L44" s="87">
        <v>146</v>
      </c>
      <c r="M44" s="88">
        <v>151</v>
      </c>
    </row>
    <row r="45" spans="2:13" ht="27.75" customHeight="1">
      <c r="B45" s="1169"/>
      <c r="C45" s="1170"/>
      <c r="D45" s="85"/>
      <c r="E45" s="1173" t="s">
        <v>29</v>
      </c>
      <c r="F45" s="1173"/>
      <c r="G45" s="1173"/>
      <c r="H45" s="1174"/>
      <c r="I45" s="86">
        <v>8210</v>
      </c>
      <c r="J45" s="87">
        <v>8266</v>
      </c>
      <c r="K45" s="87">
        <v>7902</v>
      </c>
      <c r="L45" s="87">
        <v>7002</v>
      </c>
      <c r="M45" s="88">
        <v>6717</v>
      </c>
    </row>
    <row r="46" spans="2:13" ht="27.75" customHeight="1">
      <c r="B46" s="1169"/>
      <c r="C46" s="1170"/>
      <c r="D46" s="85"/>
      <c r="E46" s="1173" t="s">
        <v>30</v>
      </c>
      <c r="F46" s="1173"/>
      <c r="G46" s="1173"/>
      <c r="H46" s="1174"/>
      <c r="I46" s="86">
        <v>1367</v>
      </c>
      <c r="J46" s="87">
        <v>3</v>
      </c>
      <c r="K46" s="87" t="s">
        <v>492</v>
      </c>
      <c r="L46" s="87" t="s">
        <v>492</v>
      </c>
      <c r="M46" s="88">
        <v>0</v>
      </c>
    </row>
    <row r="47" spans="2:13" ht="27.75" customHeight="1">
      <c r="B47" s="1169"/>
      <c r="C47" s="1170"/>
      <c r="D47" s="85"/>
      <c r="E47" s="1173" t="s">
        <v>31</v>
      </c>
      <c r="F47" s="1173"/>
      <c r="G47" s="1173"/>
      <c r="H47" s="1174"/>
      <c r="I47" s="86" t="s">
        <v>492</v>
      </c>
      <c r="J47" s="87" t="s">
        <v>492</v>
      </c>
      <c r="K47" s="87" t="s">
        <v>492</v>
      </c>
      <c r="L47" s="87" t="s">
        <v>492</v>
      </c>
      <c r="M47" s="88" t="s">
        <v>492</v>
      </c>
    </row>
    <row r="48" spans="2:13" ht="27.75" customHeight="1">
      <c r="B48" s="1171"/>
      <c r="C48" s="1172"/>
      <c r="D48" s="85"/>
      <c r="E48" s="1173" t="s">
        <v>32</v>
      </c>
      <c r="F48" s="1173"/>
      <c r="G48" s="1173"/>
      <c r="H48" s="1174"/>
      <c r="I48" s="86" t="s">
        <v>492</v>
      </c>
      <c r="J48" s="87" t="s">
        <v>492</v>
      </c>
      <c r="K48" s="87" t="s">
        <v>492</v>
      </c>
      <c r="L48" s="87" t="s">
        <v>492</v>
      </c>
      <c r="M48" s="88" t="s">
        <v>492</v>
      </c>
    </row>
    <row r="49" spans="2:13" ht="27.75" customHeight="1">
      <c r="B49" s="1167" t="s">
        <v>33</v>
      </c>
      <c r="C49" s="1168"/>
      <c r="D49" s="89"/>
      <c r="E49" s="1173" t="s">
        <v>34</v>
      </c>
      <c r="F49" s="1173"/>
      <c r="G49" s="1173"/>
      <c r="H49" s="1174"/>
      <c r="I49" s="86">
        <v>10322</v>
      </c>
      <c r="J49" s="87">
        <v>11249</v>
      </c>
      <c r="K49" s="87">
        <v>11720</v>
      </c>
      <c r="L49" s="87">
        <v>11469</v>
      </c>
      <c r="M49" s="88">
        <v>12661</v>
      </c>
    </row>
    <row r="50" spans="2:13" ht="27.75" customHeight="1">
      <c r="B50" s="1169"/>
      <c r="C50" s="1170"/>
      <c r="D50" s="85"/>
      <c r="E50" s="1173" t="s">
        <v>35</v>
      </c>
      <c r="F50" s="1173"/>
      <c r="G50" s="1173"/>
      <c r="H50" s="1174"/>
      <c r="I50" s="86">
        <v>10241</v>
      </c>
      <c r="J50" s="87">
        <v>9000</v>
      </c>
      <c r="K50" s="87">
        <v>10234</v>
      </c>
      <c r="L50" s="87">
        <v>9967</v>
      </c>
      <c r="M50" s="88">
        <v>9349</v>
      </c>
    </row>
    <row r="51" spans="2:13" ht="27.75" customHeight="1">
      <c r="B51" s="1171"/>
      <c r="C51" s="1172"/>
      <c r="D51" s="85"/>
      <c r="E51" s="1173" t="s">
        <v>36</v>
      </c>
      <c r="F51" s="1173"/>
      <c r="G51" s="1173"/>
      <c r="H51" s="1174"/>
      <c r="I51" s="86">
        <v>50098</v>
      </c>
      <c r="J51" s="87">
        <v>50706</v>
      </c>
      <c r="K51" s="87">
        <v>51570</v>
      </c>
      <c r="L51" s="87">
        <v>53145</v>
      </c>
      <c r="M51" s="88">
        <v>55508</v>
      </c>
    </row>
    <row r="52" spans="2:13" ht="27.75" customHeight="1" thickBot="1">
      <c r="B52" s="1175" t="s">
        <v>37</v>
      </c>
      <c r="C52" s="1176"/>
      <c r="D52" s="90"/>
      <c r="E52" s="1177" t="s">
        <v>38</v>
      </c>
      <c r="F52" s="1177"/>
      <c r="G52" s="1177"/>
      <c r="H52" s="1178"/>
      <c r="I52" s="91">
        <v>24732</v>
      </c>
      <c r="J52" s="92">
        <v>23926</v>
      </c>
      <c r="K52" s="92">
        <v>18314</v>
      </c>
      <c r="L52" s="92">
        <v>17181</v>
      </c>
      <c r="M52" s="93">
        <v>13225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74017</v>
      </c>
      <c r="E3" s="116"/>
      <c r="F3" s="117">
        <v>53925</v>
      </c>
      <c r="G3" s="118"/>
      <c r="H3" s="119"/>
    </row>
    <row r="4" spans="1:8">
      <c r="A4" s="120"/>
      <c r="B4" s="121"/>
      <c r="C4" s="122"/>
      <c r="D4" s="123">
        <v>61527</v>
      </c>
      <c r="E4" s="124"/>
      <c r="F4" s="125">
        <v>34260</v>
      </c>
      <c r="G4" s="126"/>
      <c r="H4" s="127"/>
    </row>
    <row r="5" spans="1:8">
      <c r="A5" s="108" t="s">
        <v>526</v>
      </c>
      <c r="B5" s="113"/>
      <c r="C5" s="114"/>
      <c r="D5" s="115">
        <v>75787</v>
      </c>
      <c r="E5" s="116"/>
      <c r="F5" s="117">
        <v>51263</v>
      </c>
      <c r="G5" s="118"/>
      <c r="H5" s="119"/>
    </row>
    <row r="6" spans="1:8">
      <c r="A6" s="120"/>
      <c r="B6" s="121"/>
      <c r="C6" s="122"/>
      <c r="D6" s="123">
        <v>47335</v>
      </c>
      <c r="E6" s="124"/>
      <c r="F6" s="125">
        <v>29061</v>
      </c>
      <c r="G6" s="126"/>
      <c r="H6" s="127"/>
    </row>
    <row r="7" spans="1:8">
      <c r="A7" s="108" t="s">
        <v>527</v>
      </c>
      <c r="B7" s="113"/>
      <c r="C7" s="114"/>
      <c r="D7" s="115">
        <v>55498</v>
      </c>
      <c r="E7" s="116"/>
      <c r="F7" s="117">
        <v>41433</v>
      </c>
      <c r="G7" s="118"/>
      <c r="H7" s="119"/>
    </row>
    <row r="8" spans="1:8">
      <c r="A8" s="120"/>
      <c r="B8" s="121"/>
      <c r="C8" s="122"/>
      <c r="D8" s="123">
        <v>33497</v>
      </c>
      <c r="E8" s="124"/>
      <c r="F8" s="125">
        <v>22351</v>
      </c>
      <c r="G8" s="126"/>
      <c r="H8" s="127"/>
    </row>
    <row r="9" spans="1:8">
      <c r="A9" s="108" t="s">
        <v>528</v>
      </c>
      <c r="B9" s="113"/>
      <c r="C9" s="114"/>
      <c r="D9" s="115">
        <v>89616</v>
      </c>
      <c r="E9" s="116"/>
      <c r="F9" s="117">
        <v>43493</v>
      </c>
      <c r="G9" s="118"/>
      <c r="H9" s="119"/>
    </row>
    <row r="10" spans="1:8">
      <c r="A10" s="120"/>
      <c r="B10" s="121"/>
      <c r="C10" s="122"/>
      <c r="D10" s="123">
        <v>52118</v>
      </c>
      <c r="E10" s="124"/>
      <c r="F10" s="125">
        <v>23254</v>
      </c>
      <c r="G10" s="126"/>
      <c r="H10" s="127"/>
    </row>
    <row r="11" spans="1:8">
      <c r="A11" s="108" t="s">
        <v>529</v>
      </c>
      <c r="B11" s="113"/>
      <c r="C11" s="114"/>
      <c r="D11" s="115">
        <v>75534</v>
      </c>
      <c r="E11" s="116"/>
      <c r="F11" s="117">
        <v>50840</v>
      </c>
      <c r="G11" s="118"/>
      <c r="H11" s="119"/>
    </row>
    <row r="12" spans="1:8">
      <c r="A12" s="120"/>
      <c r="B12" s="121"/>
      <c r="C12" s="128"/>
      <c r="D12" s="123">
        <v>32256</v>
      </c>
      <c r="E12" s="124"/>
      <c r="F12" s="125">
        <v>25367</v>
      </c>
      <c r="G12" s="126"/>
      <c r="H12" s="127"/>
    </row>
    <row r="13" spans="1:8">
      <c r="A13" s="108"/>
      <c r="B13" s="113"/>
      <c r="C13" s="129"/>
      <c r="D13" s="130">
        <v>74090</v>
      </c>
      <c r="E13" s="131"/>
      <c r="F13" s="132">
        <v>48191</v>
      </c>
      <c r="G13" s="133"/>
      <c r="H13" s="119"/>
    </row>
    <row r="14" spans="1:8">
      <c r="A14" s="120"/>
      <c r="B14" s="121"/>
      <c r="C14" s="122"/>
      <c r="D14" s="123">
        <v>45347</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1.79</v>
      </c>
      <c r="C19" s="134">
        <f>ROUND(VALUE(SUBSTITUTE(実質収支比率等に係る経年分析!G$48,"▲","-")),2)</f>
        <v>2.15</v>
      </c>
      <c r="D19" s="134">
        <f>ROUND(VALUE(SUBSTITUTE(実質収支比率等に係る経年分析!H$48,"▲","-")),2)</f>
        <v>2.37</v>
      </c>
      <c r="E19" s="134">
        <f>ROUND(VALUE(SUBSTITUTE(実質収支比率等に係る経年分析!I$48,"▲","-")),2)</f>
        <v>3.06</v>
      </c>
      <c r="F19" s="134">
        <f>ROUND(VALUE(SUBSTITUTE(実質収支比率等に係る経年分析!J$48,"▲","-")),2)</f>
        <v>2.98</v>
      </c>
    </row>
    <row r="20" spans="1:11">
      <c r="A20" s="134" t="s">
        <v>43</v>
      </c>
      <c r="B20" s="134">
        <f>ROUND(VALUE(SUBSTITUTE(実質収支比率等に係る経年分析!F$47,"▲","-")),2)</f>
        <v>9.7100000000000009</v>
      </c>
      <c r="C20" s="134">
        <f>ROUND(VALUE(SUBSTITUTE(実質収支比率等に係る経年分析!G$47,"▲","-")),2)</f>
        <v>11.27</v>
      </c>
      <c r="D20" s="134">
        <f>ROUND(VALUE(SUBSTITUTE(実質収支比率等に係る経年分析!H$47,"▲","-")),2)</f>
        <v>14.23</v>
      </c>
      <c r="E20" s="134">
        <f>ROUND(VALUE(SUBSTITUTE(実質収支比率等に係る経年分析!I$47,"▲","-")),2)</f>
        <v>15.29</v>
      </c>
      <c r="F20" s="134">
        <f>ROUND(VALUE(SUBSTITUTE(実質収支比率等に係る経年分析!J$47,"▲","-")),2)</f>
        <v>16.95</v>
      </c>
    </row>
    <row r="21" spans="1:11">
      <c r="A21" s="134" t="s">
        <v>44</v>
      </c>
      <c r="B21" s="134">
        <f>IF(ISNUMBER(VALUE(SUBSTITUTE(実質収支比率等に係る経年分析!F$49,"▲","-"))),ROUND(VALUE(SUBSTITUTE(実質収支比率等に係る経年分析!F$49,"▲","-")),2),NA())</f>
        <v>3.15</v>
      </c>
      <c r="C21" s="134">
        <f>IF(ISNUMBER(VALUE(SUBSTITUTE(実質収支比率等に係る経年分析!G$49,"▲","-"))),ROUND(VALUE(SUBSTITUTE(実質収支比率等に係る経年分析!G$49,"▲","-")),2),NA())</f>
        <v>5.55</v>
      </c>
      <c r="D21" s="134">
        <f>IF(ISNUMBER(VALUE(SUBSTITUTE(実質収支比率等に係る経年分析!H$49,"▲","-"))),ROUND(VALUE(SUBSTITUTE(実質収支比率等に係る経年分析!H$49,"▲","-")),2),NA())</f>
        <v>6.89</v>
      </c>
      <c r="E21" s="134">
        <f>IF(ISNUMBER(VALUE(SUBSTITUTE(実質収支比率等に係る経年分析!I$49,"▲","-"))),ROUND(VALUE(SUBSTITUTE(実質収支比率等に係る経年分析!I$49,"▲","-")),2),NA())</f>
        <v>5.6</v>
      </c>
      <c r="F21" s="134">
        <f>IF(ISNUMBER(VALUE(SUBSTITUTE(実質収支比率等に係る経年分析!J$49,"▲","-"))),ROUND(VALUE(SUBSTITUTE(実質収支比率等に係る経年分析!J$49,"▲","-")),2),NA())</f>
        <v>5.48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5638</v>
      </c>
      <c r="E42" s="136"/>
      <c r="F42" s="136"/>
      <c r="G42" s="136">
        <f>'実質公債費比率（分子）の構造'!L$52</f>
        <v>5508</v>
      </c>
      <c r="H42" s="136"/>
      <c r="I42" s="136"/>
      <c r="J42" s="136">
        <f>'実質公債費比率（分子）の構造'!M$52</f>
        <v>5815</v>
      </c>
      <c r="K42" s="136"/>
      <c r="L42" s="136"/>
      <c r="M42" s="136">
        <f>'実質公債費比率（分子）の構造'!N$52</f>
        <v>5964</v>
      </c>
      <c r="N42" s="136"/>
      <c r="O42" s="136"/>
      <c r="P42" s="136">
        <f>'実質公債費比率（分子）の構造'!O$52</f>
        <v>5828</v>
      </c>
    </row>
    <row r="43" spans="1:16">
      <c r="A43" s="136" t="s">
        <v>52</v>
      </c>
      <c r="B43" s="136">
        <f>'実質公債費比率（分子）の構造'!K$51</f>
        <v>4</v>
      </c>
      <c r="C43" s="136"/>
      <c r="D43" s="136"/>
      <c r="E43" s="136">
        <f>'実質公債費比率（分子）の構造'!L$51</f>
        <v>2</v>
      </c>
      <c r="F43" s="136"/>
      <c r="G43" s="136"/>
      <c r="H43" s="136">
        <f>'実質公債費比率（分子）の構造'!M$51</f>
        <v>5</v>
      </c>
      <c r="I43" s="136"/>
      <c r="J43" s="136"/>
      <c r="K43" s="136">
        <f>'実質公債費比率（分子）の構造'!N$51</f>
        <v>1</v>
      </c>
      <c r="L43" s="136"/>
      <c r="M43" s="136"/>
      <c r="N43" s="136">
        <f>'実質公債費比率（分子）の構造'!O$51</f>
        <v>7</v>
      </c>
      <c r="O43" s="136"/>
      <c r="P43" s="136"/>
    </row>
    <row r="44" spans="1:16">
      <c r="A44" s="136" t="s">
        <v>53</v>
      </c>
      <c r="B44" s="136">
        <f>'実質公債費比率（分子）の構造'!K$50</f>
        <v>109</v>
      </c>
      <c r="C44" s="136"/>
      <c r="D44" s="136"/>
      <c r="E44" s="136">
        <f>'実質公債費比率（分子）の構造'!L$50</f>
        <v>101</v>
      </c>
      <c r="F44" s="136"/>
      <c r="G44" s="136"/>
      <c r="H44" s="136">
        <f>'実質公債費比率（分子）の構造'!M$50</f>
        <v>92</v>
      </c>
      <c r="I44" s="136"/>
      <c r="J44" s="136"/>
      <c r="K44" s="136">
        <f>'実質公債費比率（分子）の構造'!N$50</f>
        <v>81</v>
      </c>
      <c r="L44" s="136"/>
      <c r="M44" s="136"/>
      <c r="N44" s="136">
        <f>'実質公債費比率（分子）の構造'!O$50</f>
        <v>67</v>
      </c>
      <c r="O44" s="136"/>
      <c r="P44" s="136"/>
    </row>
    <row r="45" spans="1:16">
      <c r="A45" s="136" t="s">
        <v>54</v>
      </c>
      <c r="B45" s="136">
        <f>'実質公債費比率（分子）の構造'!K$49</f>
        <v>14</v>
      </c>
      <c r="C45" s="136"/>
      <c r="D45" s="136"/>
      <c r="E45" s="136">
        <f>'実質公債費比率（分子）の構造'!L$49</f>
        <v>14</v>
      </c>
      <c r="F45" s="136"/>
      <c r="G45" s="136"/>
      <c r="H45" s="136">
        <f>'実質公債費比率（分子）の構造'!M$49</f>
        <v>13</v>
      </c>
      <c r="I45" s="136"/>
      <c r="J45" s="136"/>
      <c r="K45" s="136">
        <f>'実質公債費比率（分子）の構造'!N$49</f>
        <v>10</v>
      </c>
      <c r="L45" s="136"/>
      <c r="M45" s="136"/>
      <c r="N45" s="136">
        <f>'実質公債費比率（分子）の構造'!O$49</f>
        <v>7</v>
      </c>
      <c r="O45" s="136"/>
      <c r="P45" s="136"/>
    </row>
    <row r="46" spans="1:16">
      <c r="A46" s="136" t="s">
        <v>55</v>
      </c>
      <c r="B46" s="136">
        <f>'実質公債費比率（分子）の構造'!K$48</f>
        <v>1180</v>
      </c>
      <c r="C46" s="136"/>
      <c r="D46" s="136"/>
      <c r="E46" s="136">
        <f>'実質公債費比率（分子）の構造'!L$48</f>
        <v>1180</v>
      </c>
      <c r="F46" s="136"/>
      <c r="G46" s="136"/>
      <c r="H46" s="136">
        <f>'実質公債費比率（分子）の構造'!M$48</f>
        <v>1078</v>
      </c>
      <c r="I46" s="136"/>
      <c r="J46" s="136"/>
      <c r="K46" s="136">
        <f>'実質公債費比率（分子）の構造'!N$48</f>
        <v>1194</v>
      </c>
      <c r="L46" s="136"/>
      <c r="M46" s="136"/>
      <c r="N46" s="136">
        <f>'実質公債費比率（分子）の構造'!O$48</f>
        <v>1263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6507</v>
      </c>
      <c r="C49" s="136"/>
      <c r="D49" s="136"/>
      <c r="E49" s="136">
        <f>'実質公債費比率（分子）の構造'!L$45</f>
        <v>6735</v>
      </c>
      <c r="F49" s="136"/>
      <c r="G49" s="136"/>
      <c r="H49" s="136">
        <f>'実質公債費比率（分子）の構造'!M$45</f>
        <v>6883</v>
      </c>
      <c r="I49" s="136"/>
      <c r="J49" s="136"/>
      <c r="K49" s="136">
        <f>'実質公債費比率（分子）の構造'!N$45</f>
        <v>6908</v>
      </c>
      <c r="L49" s="136"/>
      <c r="M49" s="136"/>
      <c r="N49" s="136">
        <f>'実質公債費比率（分子）の構造'!O$45</f>
        <v>6611</v>
      </c>
      <c r="O49" s="136"/>
      <c r="P49" s="136"/>
    </row>
    <row r="50" spans="1:16">
      <c r="A50" s="136" t="s">
        <v>59</v>
      </c>
      <c r="B50" s="136" t="e">
        <f>NA()</f>
        <v>#N/A</v>
      </c>
      <c r="C50" s="136">
        <f>IF(ISNUMBER('実質公債費比率（分子）の構造'!K$53),'実質公債費比率（分子）の構造'!K$53,NA())</f>
        <v>2176</v>
      </c>
      <c r="D50" s="136" t="e">
        <f>NA()</f>
        <v>#N/A</v>
      </c>
      <c r="E50" s="136" t="e">
        <f>NA()</f>
        <v>#N/A</v>
      </c>
      <c r="F50" s="136">
        <f>IF(ISNUMBER('実質公債費比率（分子）の構造'!L$53),'実質公債費比率（分子）の構造'!L$53,NA())</f>
        <v>2524</v>
      </c>
      <c r="G50" s="136" t="e">
        <f>NA()</f>
        <v>#N/A</v>
      </c>
      <c r="H50" s="136" t="e">
        <f>NA()</f>
        <v>#N/A</v>
      </c>
      <c r="I50" s="136">
        <f>IF(ISNUMBER('実質公債費比率（分子）の構造'!M$53),'実質公債費比率（分子）の構造'!M$53,NA())</f>
        <v>2256</v>
      </c>
      <c r="J50" s="136" t="e">
        <f>NA()</f>
        <v>#N/A</v>
      </c>
      <c r="K50" s="136" t="e">
        <f>NA()</f>
        <v>#N/A</v>
      </c>
      <c r="L50" s="136">
        <f>IF(ISNUMBER('実質公債費比率（分子）の構造'!N$53),'実質公債費比率（分子）の構造'!N$53,NA())</f>
        <v>2230</v>
      </c>
      <c r="M50" s="136" t="e">
        <f>NA()</f>
        <v>#N/A</v>
      </c>
      <c r="N50" s="136" t="e">
        <f>NA()</f>
        <v>#N/A</v>
      </c>
      <c r="O50" s="136">
        <f>IF(ISNUMBER('実質公債費比率（分子）の構造'!O$53),'実質公債費比率（分子）の構造'!O$53,NA())</f>
        <v>2127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50098</v>
      </c>
      <c r="E56" s="135"/>
      <c r="F56" s="135"/>
      <c r="G56" s="135">
        <f>'将来負担比率（分子）の構造'!J$51</f>
        <v>50706</v>
      </c>
      <c r="H56" s="135"/>
      <c r="I56" s="135"/>
      <c r="J56" s="135">
        <f>'将来負担比率（分子）の構造'!K$51</f>
        <v>51570</v>
      </c>
      <c r="K56" s="135"/>
      <c r="L56" s="135"/>
      <c r="M56" s="135">
        <f>'将来負担比率（分子）の構造'!L$51</f>
        <v>53145</v>
      </c>
      <c r="N56" s="135"/>
      <c r="O56" s="135"/>
      <c r="P56" s="135">
        <f>'将来負担比率（分子）の構造'!M$51</f>
        <v>55508</v>
      </c>
    </row>
    <row r="57" spans="1:16">
      <c r="A57" s="135" t="s">
        <v>35</v>
      </c>
      <c r="B57" s="135"/>
      <c r="C57" s="135"/>
      <c r="D57" s="135">
        <f>'将来負担比率（分子）の構造'!I$50</f>
        <v>10241</v>
      </c>
      <c r="E57" s="135"/>
      <c r="F57" s="135"/>
      <c r="G57" s="135">
        <f>'将来負担比率（分子）の構造'!J$50</f>
        <v>9000</v>
      </c>
      <c r="H57" s="135"/>
      <c r="I57" s="135"/>
      <c r="J57" s="135">
        <f>'将来負担比率（分子）の構造'!K$50</f>
        <v>10234</v>
      </c>
      <c r="K57" s="135"/>
      <c r="L57" s="135"/>
      <c r="M57" s="135">
        <f>'将来負担比率（分子）の構造'!L$50</f>
        <v>9967</v>
      </c>
      <c r="N57" s="135"/>
      <c r="O57" s="135"/>
      <c r="P57" s="135">
        <f>'将来負担比率（分子）の構造'!M$50</f>
        <v>9349</v>
      </c>
    </row>
    <row r="58" spans="1:16">
      <c r="A58" s="135" t="s">
        <v>34</v>
      </c>
      <c r="B58" s="135"/>
      <c r="C58" s="135"/>
      <c r="D58" s="135">
        <f>'将来負担比率（分子）の構造'!I$49</f>
        <v>10322</v>
      </c>
      <c r="E58" s="135"/>
      <c r="F58" s="135"/>
      <c r="G58" s="135">
        <f>'将来負担比率（分子）の構造'!J$49</f>
        <v>11249</v>
      </c>
      <c r="H58" s="135"/>
      <c r="I58" s="135"/>
      <c r="J58" s="135">
        <f>'将来負担比率（分子）の構造'!K$49</f>
        <v>11720</v>
      </c>
      <c r="K58" s="135"/>
      <c r="L58" s="135"/>
      <c r="M58" s="135">
        <f>'将来負担比率（分子）の構造'!L$49</f>
        <v>11469</v>
      </c>
      <c r="N58" s="135"/>
      <c r="O58" s="135"/>
      <c r="P58" s="135">
        <f>'将来負担比率（分子）の構造'!M$49</f>
        <v>12661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1367</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c r="A62" s="135" t="s">
        <v>29</v>
      </c>
      <c r="B62" s="135">
        <f>'将来負担比率（分子）の構造'!I$45</f>
        <v>8210</v>
      </c>
      <c r="C62" s="135"/>
      <c r="D62" s="135"/>
      <c r="E62" s="135">
        <f>'将来負担比率（分子）の構造'!J$45</f>
        <v>8266</v>
      </c>
      <c r="F62" s="135"/>
      <c r="G62" s="135"/>
      <c r="H62" s="135">
        <f>'将来負担比率（分子）の構造'!K$45</f>
        <v>7902</v>
      </c>
      <c r="I62" s="135"/>
      <c r="J62" s="135"/>
      <c r="K62" s="135">
        <f>'将来負担比率（分子）の構造'!L$45</f>
        <v>7002</v>
      </c>
      <c r="L62" s="135"/>
      <c r="M62" s="135"/>
      <c r="N62" s="135">
        <f>'将来負担比率（分子）の構造'!M$45</f>
        <v>6717</v>
      </c>
      <c r="O62" s="135"/>
      <c r="P62" s="135"/>
    </row>
    <row r="63" spans="1:16">
      <c r="A63" s="135" t="s">
        <v>28</v>
      </c>
      <c r="B63" s="135">
        <f>'将来負担比率（分子）の構造'!I$44</f>
        <v>127</v>
      </c>
      <c r="C63" s="135"/>
      <c r="D63" s="135"/>
      <c r="E63" s="135">
        <f>'将来負担比率（分子）の構造'!J$44</f>
        <v>117</v>
      </c>
      <c r="F63" s="135"/>
      <c r="G63" s="135"/>
      <c r="H63" s="135">
        <f>'将来負担比率（分子）の構造'!K$44</f>
        <v>112</v>
      </c>
      <c r="I63" s="135"/>
      <c r="J63" s="135"/>
      <c r="K63" s="135">
        <f>'将来負担比率（分子）の構造'!L$44</f>
        <v>146</v>
      </c>
      <c r="L63" s="135"/>
      <c r="M63" s="135"/>
      <c r="N63" s="135">
        <f>'将来負担比率（分子）の構造'!M$44</f>
        <v>151</v>
      </c>
      <c r="O63" s="135"/>
      <c r="P63" s="135"/>
    </row>
    <row r="64" spans="1:16">
      <c r="A64" s="135" t="s">
        <v>27</v>
      </c>
      <c r="B64" s="135">
        <f>'将来負担比率（分子）の構造'!I$43</f>
        <v>20659</v>
      </c>
      <c r="C64" s="135"/>
      <c r="D64" s="135"/>
      <c r="E64" s="135">
        <f>'将来負担比率（分子）の構造'!J$43</f>
        <v>20925</v>
      </c>
      <c r="F64" s="135"/>
      <c r="G64" s="135"/>
      <c r="H64" s="135">
        <f>'将来負担比率（分子）の構造'!K$43</f>
        <v>20381</v>
      </c>
      <c r="I64" s="135"/>
      <c r="J64" s="135"/>
      <c r="K64" s="135">
        <f>'将来負担比率（分子）の構造'!L$43</f>
        <v>20279</v>
      </c>
      <c r="L64" s="135"/>
      <c r="M64" s="135"/>
      <c r="N64" s="135">
        <f>'将来負担比率（分子）の構造'!M$43</f>
        <v>20586</v>
      </c>
      <c r="O64" s="135"/>
      <c r="P64" s="135"/>
    </row>
    <row r="65" spans="1:16">
      <c r="A65" s="135" t="s">
        <v>26</v>
      </c>
      <c r="B65" s="135">
        <f>'将来負担比率（分子）の構造'!I$42</f>
        <v>1681</v>
      </c>
      <c r="C65" s="135"/>
      <c r="D65" s="135"/>
      <c r="E65" s="135">
        <f>'将来負担比率（分子）の構造'!J$42</f>
        <v>384</v>
      </c>
      <c r="F65" s="135"/>
      <c r="G65" s="135"/>
      <c r="H65" s="135">
        <f>'将来負担比率（分子）の構造'!K$42</f>
        <v>303</v>
      </c>
      <c r="I65" s="135"/>
      <c r="J65" s="135"/>
      <c r="K65" s="135">
        <f>'将来負担比率（分子）の構造'!L$42</f>
        <v>313</v>
      </c>
      <c r="L65" s="135"/>
      <c r="M65" s="135"/>
      <c r="N65" s="135">
        <f>'将来負担比率（分子）の構造'!M$42</f>
        <v>261</v>
      </c>
      <c r="O65" s="135"/>
      <c r="P65" s="135"/>
    </row>
    <row r="66" spans="1:16">
      <c r="A66" s="135" t="s">
        <v>25</v>
      </c>
      <c r="B66" s="135">
        <f>'将来負担比率（分子）の構造'!I$41</f>
        <v>63350</v>
      </c>
      <c r="C66" s="135"/>
      <c r="D66" s="135"/>
      <c r="E66" s="135">
        <f>'将来負担比率（分子）の構造'!J$41</f>
        <v>65187</v>
      </c>
      <c r="F66" s="135"/>
      <c r="G66" s="135"/>
      <c r="H66" s="135">
        <f>'将来負担比率（分子）の構造'!K$41</f>
        <v>63140</v>
      </c>
      <c r="I66" s="135"/>
      <c r="J66" s="135"/>
      <c r="K66" s="135">
        <f>'将来負担比率（分子）の構造'!L$41</f>
        <v>64023</v>
      </c>
      <c r="L66" s="135"/>
      <c r="M66" s="135"/>
      <c r="N66" s="135">
        <f>'将来負担比率（分子）の構造'!M$41</f>
        <v>63028</v>
      </c>
      <c r="O66" s="135"/>
      <c r="P66" s="135"/>
    </row>
    <row r="67" spans="1:16">
      <c r="A67" s="135" t="s">
        <v>63</v>
      </c>
      <c r="B67" s="135" t="e">
        <f>NA()</f>
        <v>#N/A</v>
      </c>
      <c r="C67" s="135">
        <f>IF(ISNUMBER('将来負担比率（分子）の構造'!I$52), IF('将来負担比率（分子）の構造'!I$52 &lt; 0, 0, '将来負担比率（分子）の構造'!I$52), NA())</f>
        <v>24732</v>
      </c>
      <c r="D67" s="135" t="e">
        <f>NA()</f>
        <v>#N/A</v>
      </c>
      <c r="E67" s="135" t="e">
        <f>NA()</f>
        <v>#N/A</v>
      </c>
      <c r="F67" s="135">
        <f>IF(ISNUMBER('将来負担比率（分子）の構造'!J$52), IF('将来負担比率（分子）の構造'!J$52 &lt; 0, 0, '将来負担比率（分子）の構造'!J$52), NA())</f>
        <v>23926</v>
      </c>
      <c r="G67" s="135" t="e">
        <f>NA()</f>
        <v>#N/A</v>
      </c>
      <c r="H67" s="135" t="e">
        <f>NA()</f>
        <v>#N/A</v>
      </c>
      <c r="I67" s="135">
        <f>IF(ISNUMBER('将来負担比率（分子）の構造'!K$52), IF('将来負担比率（分子）の構造'!K$52 &lt; 0, 0, '将来負担比率（分子）の構造'!K$52), NA())</f>
        <v>18314</v>
      </c>
      <c r="J67" s="135" t="e">
        <f>NA()</f>
        <v>#N/A</v>
      </c>
      <c r="K67" s="135" t="e">
        <f>NA()</f>
        <v>#N/A</v>
      </c>
      <c r="L67" s="135">
        <f>IF(ISNUMBER('将来負担比率（分子）の構造'!L$52), IF('将来負担比率（分子）の構造'!L$52 &lt; 0, 0, '将来負担比率（分子）の構造'!L$52), NA())</f>
        <v>17181</v>
      </c>
      <c r="M67" s="135" t="e">
        <f>NA()</f>
        <v>#N/A</v>
      </c>
      <c r="N67" s="135" t="e">
        <f>NA()</f>
        <v>#N/A</v>
      </c>
      <c r="O67" s="135">
        <f>IF(ISNUMBER('将来負担比率（分子）の構造'!M$52), IF('将来負担比率（分子）の構造'!M$52 &lt; 0, 0, '将来負担比率（分子）の構造'!M$52), NA())</f>
        <v>13225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三信 裕司</cp:lastModifiedBy>
  <cp:lastPrinted>2015-04-23T05:11:57Z</cp:lastPrinted>
  <dcterms:created xsi:type="dcterms:W3CDTF">2015-02-17T07:28:08Z</dcterms:created>
  <dcterms:modified xsi:type="dcterms:W3CDTF">2015-05-07T04:05:38Z</dcterms:modified>
  <cp:category/>
</cp:coreProperties>
</file>