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095" windowHeight="5670"/>
  </bookViews>
  <sheets>
    <sheet name="積算内訳書　案件3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<sst xmlns="http://schemas.openxmlformats.org/spreadsheetml/2006/main" xmlns:r="http://schemas.openxmlformats.org/officeDocument/2006/relationships" count="50" uniqueCount="50">
  <si>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単価（月額）
（円/KW・月）</t>
    <rPh sb="0" eb="2">
      <t>タンカ</t>
    </rPh>
    <rPh sb="3" eb="4">
      <t>ツキ</t>
    </rPh>
    <rPh sb="4" eb="5">
      <t>ガク</t>
    </rPh>
    <rPh sb="8" eb="9">
      <t>エン</t>
    </rPh>
    <rPh sb="13" eb="14">
      <t>ツキ</t>
    </rPh>
    <phoneticPr fontId="2"/>
  </si>
  <si>
    <t>c</t>
  </si>
  <si>
    <t>NO</t>
  </si>
  <si>
    <t>※電力量料金の合計（h欄）は端数処理（単位を１円とし、小数点以下は切り捨てる）すること。</t>
    <rPh sb="1" eb="3">
      <t>デンリョク</t>
    </rPh>
    <rPh sb="3" eb="4">
      <t>リョウ</t>
    </rPh>
    <rPh sb="4" eb="6">
      <t>リョウキン</t>
    </rPh>
    <rPh sb="7" eb="9">
      <t>ゴウケイ</t>
    </rPh>
    <rPh sb="11" eb="12">
      <t>ラン</t>
    </rPh>
    <rPh sb="14" eb="16">
      <t>ハスウ</t>
    </rPh>
    <rPh sb="16" eb="18">
      <t>ショリ</t>
    </rPh>
    <rPh sb="19" eb="21">
      <t>タンイ</t>
    </rPh>
    <rPh sb="23" eb="24">
      <t>エン</t>
    </rPh>
    <rPh sb="27" eb="30">
      <t>ショウスウテン</t>
    </rPh>
    <rPh sb="30" eb="32">
      <t>イカ</t>
    </rPh>
    <rPh sb="33" eb="34">
      <t>キ</t>
    </rPh>
    <rPh sb="35" eb="36">
      <t>ス</t>
    </rPh>
    <phoneticPr fontId="2"/>
  </si>
  <si>
    <t>=ROUNDUP(C10*D10*(185-E10)/100*12,3)</t>
  </si>
  <si>
    <t>予定電力量
（kwh）</t>
    <rPh sb="0" eb="2">
      <t>ヨテイ</t>
    </rPh>
    <rPh sb="2" eb="4">
      <t>デンリョク</t>
    </rPh>
    <rPh sb="4" eb="5">
      <t>リョウ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</si>
  <si>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</si>
  <si>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b</t>
  </si>
  <si>
    <t>力率
（％）</t>
    <rPh sb="0" eb="1">
      <t>チカラ</t>
    </rPh>
    <rPh sb="1" eb="2">
      <t>リツ</t>
    </rPh>
    <phoneticPr fontId="2"/>
  </si>
  <si>
    <t>施設名称</t>
    <rPh sb="0" eb="2">
      <t>シセツ</t>
    </rPh>
    <rPh sb="2" eb="4">
      <t>メイショウ</t>
    </rPh>
    <phoneticPr fontId="2"/>
  </si>
  <si>
    <t>基本料金</t>
    <rPh sb="0" eb="2">
      <t>キホン</t>
    </rPh>
    <rPh sb="2" eb="4">
      <t>リョウキン</t>
    </rPh>
    <phoneticPr fontId="2"/>
  </si>
  <si>
    <t>予定契約電力
（KW）</t>
    <rPh sb="0" eb="2">
      <t>ヨテイ</t>
    </rPh>
    <rPh sb="2" eb="4">
      <t>ケイヤク</t>
    </rPh>
    <rPh sb="4" eb="6">
      <t>デンリョク</t>
    </rPh>
    <phoneticPr fontId="2"/>
  </si>
  <si>
    <t>a</t>
  </si>
  <si>
    <t>単価
（円/kwh)</t>
    <rPh sb="0" eb="2">
      <t>タンカ</t>
    </rPh>
    <rPh sb="4" eb="5">
      <t>エン</t>
    </rPh>
    <phoneticPr fontId="2"/>
  </si>
  <si>
    <t>d=a×b（（185-c）/100）×12</t>
  </si>
  <si>
    <t>その他季</t>
    <rPh sb="2" eb="3">
      <t>タ</t>
    </rPh>
    <rPh sb="3" eb="4">
      <t>キ</t>
    </rPh>
    <phoneticPr fontId="2"/>
  </si>
  <si>
    <t>e</t>
  </si>
  <si>
    <t>f</t>
  </si>
  <si>
    <t>夏季</t>
    <rPh sb="0" eb="2">
      <t>カキ</t>
    </rPh>
    <phoneticPr fontId="2"/>
  </si>
  <si>
    <t>h＝d＋g</t>
  </si>
  <si>
    <t>電力量料金
（円）</t>
    <rPh sb="0" eb="2">
      <t>デンリョク</t>
    </rPh>
    <rPh sb="2" eb="3">
      <t>リョウ</t>
    </rPh>
    <rPh sb="3" eb="5">
      <t>リョウキン</t>
    </rPh>
    <rPh sb="7" eb="8">
      <t>エン</t>
    </rPh>
    <phoneticPr fontId="2"/>
  </si>
  <si>
    <t>基本料金（年額）
（円）</t>
    <rPh sb="0" eb="2">
      <t>キホン</t>
    </rPh>
    <rPh sb="2" eb="4">
      <t>リョウキン</t>
    </rPh>
    <rPh sb="5" eb="7">
      <t>ネンガク</t>
    </rPh>
    <rPh sb="10" eb="11">
      <t>エン</t>
    </rPh>
    <phoneticPr fontId="2"/>
  </si>
  <si>
    <t>①</t>
  </si>
  <si>
    <t>②</t>
  </si>
  <si>
    <t>入札額</t>
    <rPh sb="0" eb="2">
      <t>ニュウサツ</t>
    </rPh>
    <rPh sb="2" eb="3">
      <t>ガク</t>
    </rPh>
    <phoneticPr fontId="2"/>
  </si>
  <si>
    <t>小計
（円）</t>
    <rPh sb="0" eb="2">
      <t>ショウケイ</t>
    </rPh>
    <rPh sb="4" eb="5">
      <t>エン</t>
    </rPh>
    <phoneticPr fontId="2"/>
  </si>
  <si>
    <t>※基本料金（ｄ欄）の小数点第3位の扱いは各社に合わせるため、表上の枠の該当箇所に「○」を入力し、各社が採用している処理方法で基本料金を求めること。</t>
    <rPh sb="1" eb="3">
      <t>キホン</t>
    </rPh>
    <rPh sb="3" eb="5">
      <t>リョウキン</t>
    </rPh>
    <rPh sb="7" eb="8">
      <t>ラン</t>
    </rPh>
    <rPh sb="10" eb="13">
      <t>ショウスウテン</t>
    </rPh>
    <rPh sb="13" eb="14">
      <t>ダイ</t>
    </rPh>
    <rPh sb="15" eb="16">
      <t>イ</t>
    </rPh>
    <rPh sb="17" eb="18">
      <t>アツカ</t>
    </rPh>
    <rPh sb="20" eb="22">
      <t>カクシャ</t>
    </rPh>
    <rPh sb="23" eb="24">
      <t>ア</t>
    </rPh>
    <rPh sb="30" eb="31">
      <t>ヒョウ</t>
    </rPh>
    <rPh sb="31" eb="32">
      <t>ジョウ</t>
    </rPh>
    <rPh sb="33" eb="34">
      <t>ワク</t>
    </rPh>
    <rPh sb="35" eb="37">
      <t>ガイトウ</t>
    </rPh>
    <rPh sb="37" eb="39">
      <t>カショ</t>
    </rPh>
    <rPh sb="44" eb="46">
      <t>ニュウリョク</t>
    </rPh>
    <rPh sb="48" eb="50">
      <t>カクシャ</t>
    </rPh>
    <rPh sb="51" eb="53">
      <t>サイヨウ</t>
    </rPh>
    <rPh sb="57" eb="59">
      <t>ショリ</t>
    </rPh>
    <rPh sb="59" eb="61">
      <t>ホウホウ</t>
    </rPh>
    <rPh sb="62" eb="64">
      <t>キホン</t>
    </rPh>
    <rPh sb="64" eb="66">
      <t>リョウキン</t>
    </rPh>
    <rPh sb="67" eb="68">
      <t>モト</t>
    </rPh>
    <phoneticPr fontId="2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</si>
  <si>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4">
      <t>チカラ</t>
    </rPh>
    <rPh sb="14" eb="15">
      <t>リツ</t>
    </rPh>
    <phoneticPr fontId="2"/>
  </si>
  <si>
    <t>小数点以下第3位切り捨て</t>
    <rPh sb="0" eb="3">
      <t>ショウスウテン</t>
    </rPh>
    <rPh sb="3" eb="5">
      <t>イカ</t>
    </rPh>
    <rPh sb="5" eb="6">
      <t>ダイ</t>
    </rPh>
    <rPh sb="7" eb="8">
      <t>クライ</t>
    </rPh>
    <rPh sb="8" eb="9">
      <t>キ</t>
    </rPh>
    <rPh sb="10" eb="11">
      <t>ス</t>
    </rPh>
    <phoneticPr fontId="2"/>
  </si>
  <si>
    <t>※基本料金単価（ｂ欄）電力量料金単価（ｆ欄）は、小数点第２位まで記入する。</t>
    <rPh sb="1" eb="3">
      <t>キホン</t>
    </rPh>
    <rPh sb="3" eb="5">
      <t>リョウキン</t>
    </rPh>
    <rPh sb="5" eb="7">
      <t>タンカ</t>
    </rPh>
    <rPh sb="9" eb="10">
      <t>ラン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1">
      <t>ラン</t>
    </rPh>
    <rPh sb="24" eb="27">
      <t>ショウスウテン</t>
    </rPh>
    <rPh sb="27" eb="28">
      <t>ダイ</t>
    </rPh>
    <rPh sb="29" eb="30">
      <t>イ</t>
    </rPh>
    <rPh sb="32" eb="34">
      <t>キニュウ</t>
    </rPh>
    <phoneticPr fontId="2"/>
  </si>
  <si>
    <t>小数点以下第２位まで記入</t>
    <rPh sb="0" eb="3">
      <t>ショウスウテン</t>
    </rPh>
    <rPh sb="3" eb="5">
      <t>イカ</t>
    </rPh>
    <rPh sb="5" eb="6">
      <t>ダイ</t>
    </rPh>
    <rPh sb="7" eb="8">
      <t>イ</t>
    </rPh>
    <rPh sb="10" eb="12">
      <t>キニュウ</t>
    </rPh>
    <phoneticPr fontId="2"/>
  </si>
  <si>
    <t>積算内訳書【案件３　三原市清掃工場】</t>
    <rPh sb="0" eb="2">
      <t>セキサン</t>
    </rPh>
    <rPh sb="2" eb="4">
      <t>ウチワケ</t>
    </rPh>
    <rPh sb="4" eb="5">
      <t>ショ</t>
    </rPh>
    <phoneticPr fontId="2"/>
  </si>
  <si>
    <t>小数点以下切捨て</t>
    <rPh sb="0" eb="3">
      <t>ショウスウテン</t>
    </rPh>
    <rPh sb="3" eb="5">
      <t>イカ</t>
    </rPh>
    <rPh sb="5" eb="7">
      <t>キリス</t>
    </rPh>
    <phoneticPr fontId="2"/>
  </si>
  <si>
    <t>合計</t>
    <rPh sb="0" eb="2">
      <t>ゴウケイ</t>
    </rPh>
    <phoneticPr fontId="2"/>
  </si>
  <si>
    <t>③</t>
  </si>
  <si>
    <t>様式第１号</t>
    <rPh sb="0" eb="2">
      <t>ヨウシキ</t>
    </rPh>
    <rPh sb="2" eb="3">
      <t>ダイ</t>
    </rPh>
    <rPh sb="4" eb="5">
      <t>ゴウ</t>
    </rPh>
    <phoneticPr fontId="2"/>
  </si>
  <si>
    <t>※積算金額合計①の２年間分の金額②を求め、その110分の100に相当する金額（円未満切り捨て）③を入札書に記載すること。</t>
    <rPh sb="1" eb="3">
      <t>セキサン</t>
    </rPh>
    <rPh sb="3" eb="5">
      <t>キンガク</t>
    </rPh>
    <rPh sb="5" eb="7">
      <t>ゴウケイ</t>
    </rPh>
    <rPh sb="18" eb="19">
      <t>モト</t>
    </rPh>
    <rPh sb="26" eb="27">
      <t>ブン</t>
    </rPh>
    <rPh sb="32" eb="34">
      <t>ソウトウ</t>
    </rPh>
    <rPh sb="36" eb="38">
      <t>キンガク</t>
    </rPh>
    <rPh sb="39" eb="40">
      <t>エン</t>
    </rPh>
    <rPh sb="40" eb="42">
      <t>ミマン</t>
    </rPh>
    <rPh sb="42" eb="43">
      <t>キ</t>
    </rPh>
    <rPh sb="44" eb="45">
      <t>ス</t>
    </rPh>
    <rPh sb="49" eb="51">
      <t>ニュウサツ</t>
    </rPh>
    <rPh sb="51" eb="52">
      <t>ショ</t>
    </rPh>
    <rPh sb="53" eb="55">
      <t>キサイ</t>
    </rPh>
    <phoneticPr fontId="2"/>
  </si>
  <si>
    <t>g＝e×f</t>
  </si>
  <si>
    <t>※燃料費調整額、再生可能エネルギー発電促進賦課金は考慮しないこと。</t>
    <rPh sb="1" eb="4">
      <t>ネンリョウヒ</t>
    </rPh>
    <rPh sb="4" eb="6">
      <t>チョウセイ</t>
    </rPh>
    <rPh sb="6" eb="7">
      <t>ガク</t>
    </rPh>
    <rPh sb="8" eb="10">
      <t>サイセイ</t>
    </rPh>
    <rPh sb="10" eb="12">
      <t>カノウ</t>
    </rPh>
    <rPh sb="17" eb="19">
      <t>ハツデン</t>
    </rPh>
    <rPh sb="19" eb="21">
      <t>ソクシン</t>
    </rPh>
    <rPh sb="21" eb="24">
      <t>フカキン</t>
    </rPh>
    <rPh sb="25" eb="27">
      <t>コウリョ</t>
    </rPh>
    <phoneticPr fontId="2"/>
  </si>
  <si>
    <t>三原市清掃工場</t>
  </si>
  <si>
    <t>小数点以下第3位切り上げ</t>
    <rPh sb="0" eb="3">
      <t>ショウスウテン</t>
    </rPh>
    <rPh sb="3" eb="5">
      <t>イカ</t>
    </rPh>
    <rPh sb="5" eb="6">
      <t>ダイ</t>
    </rPh>
    <rPh sb="7" eb="8">
      <t>イ</t>
    </rPh>
    <rPh sb="8" eb="9">
      <t>キ</t>
    </rPh>
    <rPh sb="10" eb="11">
      <t>ア</t>
    </rPh>
    <phoneticPr fontId="2"/>
  </si>
  <si>
    <t>①×２年分</t>
    <rPh sb="3" eb="5">
      <t>ネンブン</t>
    </rPh>
    <phoneticPr fontId="2"/>
  </si>
  <si>
    <t>小数点以下第3位四捨五入</t>
    <rPh sb="0" eb="3">
      <t>ショウスウテン</t>
    </rPh>
    <rPh sb="3" eb="5">
      <t>イカ</t>
    </rPh>
    <rPh sb="5" eb="6">
      <t>ダイ</t>
    </rPh>
    <rPh sb="7" eb="8">
      <t>イ</t>
    </rPh>
    <rPh sb="8" eb="12">
      <t>シシャゴニュウ</t>
    </rPh>
    <phoneticPr fontId="2"/>
  </si>
  <si>
    <t>　↓</t>
  </si>
  <si>
    <t>基本料金の算定につき自社計算方法に○を</t>
    <rPh sb="0" eb="2">
      <t>キホン</t>
    </rPh>
    <rPh sb="2" eb="4">
      <t>リョウキン</t>
    </rPh>
    <rPh sb="5" eb="7">
      <t>サンテイ</t>
    </rPh>
    <rPh sb="10" eb="12">
      <t>ジシャ</t>
    </rPh>
    <rPh sb="12" eb="14">
      <t>ケイサン</t>
    </rPh>
    <rPh sb="14" eb="16">
      <t>ホウホウ</t>
    </rPh>
    <phoneticPr fontId="2"/>
  </si>
  <si>
    <t>=ROUNDDOWN(C10*D10*(185-E10)/100*12,2)</t>
  </si>
  <si>
    <t>=ROUND(C10*D10*(185-E10)/100*12,3)</t>
  </si>
  <si>
    <t>②×100/110＝</t>
  </si>
  <si>
    <t>小数点第３位の扱いは上記による</t>
  </si>
  <si>
    <t>※夏季は毎年７月１日から９月３０日までの期間とし、その他季は夏季以外の期間とする。</t>
    <rPh sb="1" eb="3">
      <t>カキ</t>
    </rPh>
    <rPh sb="4" eb="6">
      <t>マイトシ</t>
    </rPh>
    <rPh sb="7" eb="8">
      <t>ガツ</t>
    </rPh>
    <rPh sb="9" eb="10">
      <t>ヒ</t>
    </rPh>
    <rPh sb="13" eb="14">
      <t>ガツ</t>
    </rPh>
    <rPh sb="16" eb="17">
      <t>ヒ</t>
    </rPh>
    <rPh sb="20" eb="22">
      <t>キカン</t>
    </rPh>
    <rPh sb="27" eb="28">
      <t>タ</t>
    </rPh>
    <rPh sb="28" eb="29">
      <t>キ</t>
    </rPh>
    <rPh sb="30" eb="32">
      <t>カキ</t>
    </rPh>
    <rPh sb="32" eb="34">
      <t>イガイ</t>
    </rPh>
    <rPh sb="35" eb="37">
      <t>キカン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</si>
</sst>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.00_);[Red]\(#,##0.00\)"/>
  </numFmts>
  <fonts count="5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7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76" fontId="0" fillId="0" borderId="7" xfId="0" applyNumberFormat="1" applyBorder="1" applyAlignment="1">
      <alignment horizontal="left" vertical="center" shrinkToFit="1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left" vertical="center" shrinkToFit="1"/>
    </xf>
    <xf numFmtId="177" fontId="0" fillId="0" borderId="12" xfId="0" applyNumberFormat="1" applyBorder="1">
      <alignment vertical="center"/>
    </xf>
    <xf numFmtId="177" fontId="0" fillId="0" borderId="0" xfId="0" applyNumberForma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6" fontId="0" fillId="0" borderId="0" xfId="0" quotePrefix="1" applyNumberFormat="1">
      <alignment vertical="center"/>
    </xf>
    <xf numFmtId="176" fontId="1" fillId="2" borderId="1" xfId="0" applyNumberFormat="1" applyFont="1" applyFill="1" applyBorder="1">
      <alignment vertical="center"/>
    </xf>
    <xf numFmtId="0" fontId="1" fillId="0" borderId="6" xfId="0" applyFont="1" applyBorder="1" applyAlignment="1">
      <alignment vertical="center"/>
    </xf>
    <xf numFmtId="176" fontId="0" fillId="2" borderId="1" xfId="0" applyNumberFormat="1" applyFill="1" applyBorder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0" fillId="0" borderId="13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>
      <alignment vertical="center"/>
    </xf>
    <xf numFmtId="177" fontId="0" fillId="0" borderId="6" xfId="0" applyNumberFormat="1" applyBorder="1">
      <alignment vertical="center"/>
    </xf>
    <xf numFmtId="177" fontId="0" fillId="0" borderId="15" xfId="0" applyNumberFormat="1" applyBorder="1" applyAlignment="1">
      <alignment vertical="center" shrinkToFit="1"/>
    </xf>
    <xf numFmtId="176" fontId="0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1" fillId="0" borderId="0" xfId="0" applyFont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L22"/>
  <sheetViews>
    <sheetView tabSelected="1" workbookViewId="0">
      <selection activeCell="B13" sqref="B13"/>
    </sheetView>
  </sheetViews>
  <sheetFormatPr defaultRowHeight="13.2"/>
  <cols>
    <col min="1" max="1" width="4.75" customWidth="1"/>
    <col min="2" max="2" width="27.875" style="1" bestFit="1" customWidth="1"/>
    <col min="3" max="3" width="13.5" style="2" customWidth="1"/>
    <col min="4" max="4" width="15.25" style="3" customWidth="1"/>
    <col min="5" max="5" width="9.375" style="4" customWidth="1"/>
    <col min="6" max="6" width="27" style="5" customWidth="1"/>
    <col min="7" max="8" width="11.25" style="4" customWidth="1"/>
    <col min="9" max="9" width="15.25" style="3" customWidth="1"/>
    <col min="10" max="10" width="13.5" style="5" customWidth="1"/>
    <col min="11" max="11" width="12.125" style="4" customWidth="1"/>
  </cols>
  <sheetData>
    <row r="1" spans="1:12" ht="13.95">
      <c r="A1" t="s">
        <v>35</v>
      </c>
      <c r="E1" s="26" t="s">
        <v>44</v>
      </c>
      <c r="F1" s="31"/>
    </row>
    <row r="2" spans="1:12" ht="14.4">
      <c r="A2" s="7"/>
      <c r="E2" s="27"/>
      <c r="F2" s="32" t="s">
        <v>28</v>
      </c>
      <c r="G2" s="39" t="s">
        <v>45</v>
      </c>
    </row>
    <row r="3" spans="1:12" ht="14.4">
      <c r="A3" s="7" t="s">
        <v>31</v>
      </c>
      <c r="E3" s="28"/>
      <c r="F3" s="32" t="s">
        <v>40</v>
      </c>
      <c r="G3" s="39" t="s">
        <v>4</v>
      </c>
    </row>
    <row r="4" spans="1:12" ht="13.95">
      <c r="E4" s="29"/>
      <c r="F4" s="32" t="s">
        <v>42</v>
      </c>
      <c r="G4" s="39" t="s">
        <v>46</v>
      </c>
    </row>
    <row r="5" spans="1:12">
      <c r="F5" s="33" t="s">
        <v>43</v>
      </c>
    </row>
    <row r="6" spans="1:12" ht="22.5" customHeight="1">
      <c r="A6" s="8" t="s">
        <v>2</v>
      </c>
      <c r="B6" s="8" t="s">
        <v>9</v>
      </c>
      <c r="C6" s="16" t="s">
        <v>10</v>
      </c>
      <c r="D6" s="16"/>
      <c r="E6" s="16"/>
      <c r="F6" s="16"/>
      <c r="G6" s="16" t="s">
        <v>6</v>
      </c>
      <c r="H6" s="16"/>
      <c r="I6" s="16"/>
      <c r="J6" s="16"/>
      <c r="K6" s="17" t="s">
        <v>25</v>
      </c>
    </row>
    <row r="7" spans="1:12" ht="26.4">
      <c r="A7" s="8"/>
      <c r="B7" s="8"/>
      <c r="C7" s="17" t="s">
        <v>11</v>
      </c>
      <c r="D7" s="21" t="s">
        <v>0</v>
      </c>
      <c r="E7" s="17" t="s">
        <v>8</v>
      </c>
      <c r="F7" s="34" t="s">
        <v>21</v>
      </c>
      <c r="G7" s="17" t="s">
        <v>5</v>
      </c>
      <c r="H7" s="17"/>
      <c r="I7" s="21" t="s">
        <v>13</v>
      </c>
      <c r="J7" s="34" t="s">
        <v>20</v>
      </c>
      <c r="K7" s="17"/>
    </row>
    <row r="8" spans="1:12" ht="31.5" customHeight="1">
      <c r="A8" s="8"/>
      <c r="B8" s="8"/>
      <c r="C8" s="17"/>
      <c r="D8" s="22" t="s">
        <v>30</v>
      </c>
      <c r="E8" s="17"/>
      <c r="F8" s="35" t="s">
        <v>48</v>
      </c>
      <c r="G8" s="17"/>
      <c r="H8" s="17"/>
      <c r="I8" s="22" t="s">
        <v>30</v>
      </c>
      <c r="J8" s="34"/>
      <c r="K8" s="52" t="s">
        <v>32</v>
      </c>
    </row>
    <row r="9" spans="1:12" s="6" customFormat="1">
      <c r="A9" s="8"/>
      <c r="B9" s="8"/>
      <c r="C9" s="18" t="s">
        <v>12</v>
      </c>
      <c r="D9" s="23" t="s">
        <v>7</v>
      </c>
      <c r="E9" s="30" t="s">
        <v>1</v>
      </c>
      <c r="F9" s="36" t="s">
        <v>14</v>
      </c>
      <c r="G9" s="30" t="s">
        <v>16</v>
      </c>
      <c r="H9" s="30"/>
      <c r="I9" s="23" t="s">
        <v>17</v>
      </c>
      <c r="J9" s="48" t="s">
        <v>37</v>
      </c>
      <c r="K9" s="18" t="s">
        <v>19</v>
      </c>
    </row>
    <row r="10" spans="1:12">
      <c r="A10" s="8">
        <v>1</v>
      </c>
      <c r="B10" s="13" t="s">
        <v>39</v>
      </c>
      <c r="C10" s="19">
        <v>917</v>
      </c>
      <c r="D10" s="24"/>
      <c r="E10" s="19">
        <v>100</v>
      </c>
      <c r="F10" s="37"/>
      <c r="G10" s="40" t="s">
        <v>18</v>
      </c>
      <c r="H10" s="42">
        <v>1013227</v>
      </c>
      <c r="I10" s="45"/>
      <c r="J10" s="49">
        <f>H10*I10</f>
        <v>0</v>
      </c>
      <c r="K10" s="53">
        <f>ROUNDDOWN(F10+J10+J11,0)</f>
        <v>0</v>
      </c>
      <c r="L10" s="56"/>
    </row>
    <row r="11" spans="1:12">
      <c r="A11" s="8"/>
      <c r="B11" s="14"/>
      <c r="C11" s="19"/>
      <c r="D11" s="24"/>
      <c r="E11" s="19"/>
      <c r="F11" s="37"/>
      <c r="G11" s="40" t="s">
        <v>15</v>
      </c>
      <c r="H11" s="42">
        <v>3244347</v>
      </c>
      <c r="I11" s="45"/>
      <c r="J11" s="49">
        <f>H11*I11</f>
        <v>0</v>
      </c>
      <c r="K11" s="53"/>
      <c r="L11" s="56"/>
    </row>
    <row r="12" spans="1:12" ht="24.75" customHeight="1">
      <c r="A12" s="9" t="s">
        <v>33</v>
      </c>
      <c r="B12" s="15"/>
      <c r="C12" s="20">
        <f>SUM(C10:C11)</f>
        <v>917</v>
      </c>
      <c r="D12" s="25"/>
      <c r="E12" s="25"/>
      <c r="F12" s="38"/>
      <c r="G12" s="41"/>
      <c r="H12" s="43">
        <f>SUM(H10:H11)</f>
        <v>4257574</v>
      </c>
      <c r="I12" s="41"/>
      <c r="J12" s="38"/>
      <c r="K12" s="40">
        <f>SUM(K10:K11)</f>
        <v>0</v>
      </c>
      <c r="L12" s="56" t="s">
        <v>22</v>
      </c>
    </row>
    <row r="13" spans="1:12" ht="27.75" customHeight="1"/>
    <row r="14" spans="1:12" ht="27.75" customHeight="1">
      <c r="I14" s="46" t="s">
        <v>41</v>
      </c>
      <c r="J14" s="50"/>
      <c r="K14" s="54">
        <f>K12*2</f>
        <v>0</v>
      </c>
      <c r="L14" t="s">
        <v>23</v>
      </c>
    </row>
    <row r="15" spans="1:12" ht="16.5" customHeight="1"/>
    <row r="16" spans="1:12" ht="20.25" customHeight="1">
      <c r="A16" t="s">
        <v>49</v>
      </c>
      <c r="H16" s="44" t="s">
        <v>24</v>
      </c>
      <c r="I16" s="47" t="s">
        <v>47</v>
      </c>
      <c r="J16" s="51"/>
      <c r="K16" s="55">
        <f>INT(K14*100/110)</f>
        <v>0</v>
      </c>
      <c r="L16" t="s">
        <v>34</v>
      </c>
    </row>
    <row r="17" spans="1:12">
      <c r="A17" t="s">
        <v>27</v>
      </c>
    </row>
    <row r="18" spans="1:12">
      <c r="A18" t="s">
        <v>29</v>
      </c>
    </row>
    <row r="19" spans="1:12">
      <c r="A19" s="10" t="s">
        <v>26</v>
      </c>
    </row>
    <row r="20" spans="1:12">
      <c r="A20" t="s">
        <v>3</v>
      </c>
    </row>
    <row r="21" spans="1:12" s="1" customFormat="1">
      <c r="A21" s="11" t="s">
        <v>38</v>
      </c>
      <c r="C21" s="2"/>
      <c r="D21" s="3"/>
      <c r="E21" s="4"/>
      <c r="F21" s="5"/>
      <c r="G21" s="4"/>
      <c r="H21" s="4"/>
      <c r="I21" s="3"/>
      <c r="J21" s="5"/>
      <c r="K21" s="4"/>
      <c r="L21" s="11"/>
    </row>
    <row r="22" spans="1:12">
      <c r="A22" s="12" t="s">
        <v>36</v>
      </c>
    </row>
  </sheetData>
  <mergeCells count="19">
    <mergeCell ref="E1:F1"/>
    <mergeCell ref="C6:F6"/>
    <mergeCell ref="G6:J6"/>
    <mergeCell ref="G9:H9"/>
    <mergeCell ref="A12:B12"/>
    <mergeCell ref="A6:A9"/>
    <mergeCell ref="B6:B9"/>
    <mergeCell ref="K6:K7"/>
    <mergeCell ref="C7:C8"/>
    <mergeCell ref="E7:E8"/>
    <mergeCell ref="G7:H8"/>
    <mergeCell ref="J7:J8"/>
    <mergeCell ref="A10:A11"/>
    <mergeCell ref="B10:B11"/>
    <mergeCell ref="C10:C11"/>
    <mergeCell ref="D10:D11"/>
    <mergeCell ref="E10:E11"/>
    <mergeCell ref="F10:F11"/>
    <mergeCell ref="K10:K11"/>
  </mergeCells>
  <phoneticPr fontId="2"/>
  <pageMargins left="0.70866141732283472" right="0.70866141732283472" top="0.35433070866141736" bottom="0.35433070866141736" header="0.31496062992125984" footer="0.31496062992125984"/>
  <pageSetup paperSize="9" scale="52" fitToWidth="1" fitToHeight="1" orientation="portrait" usePrinterDefaults="1" horizontalDpi="65533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　案件3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引村 正隆</cp:lastModifiedBy>
  <cp:lastPrinted>2020-12-23T06:09:15Z</cp:lastPrinted>
  <dcterms:created xsi:type="dcterms:W3CDTF">2016-12-01T06:39:14Z</dcterms:created>
  <dcterms:modified xsi:type="dcterms:W3CDTF">2025-11-11T05:50:40Z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2025-11-11T05:50:40Z</vt:filetime>
  </property>
</Properties>
</file>