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10035-somuka\000000MASTER\庁舎管理\105_電力入札\R6～R7\1 電力入札（R6～R7）\03 入札で使用するファイル\12ホームページデータ\PDFデータ\"/>
    </mc:Choice>
  </mc:AlternateContent>
  <bookViews>
    <workbookView xWindow="0" yWindow="0" windowWidth="12930" windowHeight="7290"/>
  </bookViews>
  <sheets>
    <sheet name="積算内訳書　案件１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1" i="2" l="1"/>
  <c r="J11" i="2" l="1"/>
  <c r="J10" i="2"/>
  <c r="K10" i="2" l="1"/>
  <c r="C126" i="2" l="1"/>
  <c r="H126" i="2"/>
  <c r="J125" i="2" l="1"/>
  <c r="J124" i="2"/>
  <c r="J123" i="2"/>
  <c r="J122" i="2"/>
  <c r="J121" i="2"/>
  <c r="J120" i="2"/>
  <c r="J119" i="2"/>
  <c r="J118" i="2"/>
  <c r="J117" i="2"/>
  <c r="J116" i="2"/>
  <c r="K116" i="2" s="1"/>
  <c r="K122" i="2" l="1"/>
  <c r="K120" i="2"/>
  <c r="K118" i="2"/>
  <c r="K124" i="2"/>
  <c r="J95" i="2" l="1"/>
  <c r="J94" i="2"/>
  <c r="J93" i="2"/>
  <c r="J92" i="2"/>
  <c r="J105" i="2"/>
  <c r="J104" i="2"/>
  <c r="J103" i="2"/>
  <c r="J102" i="2"/>
  <c r="J100" i="2"/>
  <c r="J99" i="2"/>
  <c r="J98" i="2"/>
  <c r="J97" i="2"/>
  <c r="J96" i="2"/>
  <c r="J91" i="2"/>
  <c r="J90" i="2"/>
  <c r="J107" i="2"/>
  <c r="J106" i="2"/>
  <c r="J89" i="2"/>
  <c r="J88" i="2"/>
  <c r="J87" i="2"/>
  <c r="J86" i="2"/>
  <c r="J85" i="2"/>
  <c r="J84" i="2"/>
  <c r="J83" i="2"/>
  <c r="J82" i="2"/>
  <c r="J111" i="2"/>
  <c r="J110" i="2"/>
  <c r="J109" i="2"/>
  <c r="J108" i="2"/>
  <c r="K102" i="2" l="1"/>
  <c r="K108" i="2"/>
  <c r="K96" i="2"/>
  <c r="K104" i="2"/>
  <c r="K94" i="2"/>
  <c r="K110" i="2"/>
  <c r="K98" i="2"/>
  <c r="K92" i="2"/>
  <c r="K84" i="2"/>
  <c r="K90" i="2"/>
  <c r="K82" i="2"/>
  <c r="K106" i="2"/>
  <c r="K100" i="2"/>
  <c r="K88" i="2"/>
  <c r="K86" i="2"/>
  <c r="J115" i="2"/>
  <c r="J114" i="2"/>
  <c r="J113" i="2"/>
  <c r="J11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K34" i="2" l="1"/>
  <c r="K42" i="2"/>
  <c r="K50" i="2"/>
  <c r="K58" i="2"/>
  <c r="K66" i="2"/>
  <c r="K74" i="2"/>
  <c r="K112" i="2"/>
  <c r="K18" i="2"/>
  <c r="K26" i="2"/>
  <c r="K44" i="2"/>
  <c r="K52" i="2"/>
  <c r="K60" i="2"/>
  <c r="K68" i="2"/>
  <c r="K76" i="2"/>
  <c r="K114" i="2"/>
  <c r="K32" i="2"/>
  <c r="K40" i="2"/>
  <c r="K48" i="2"/>
  <c r="K56" i="2"/>
  <c r="K64" i="2"/>
  <c r="K72" i="2"/>
  <c r="K80" i="2"/>
  <c r="K38" i="2"/>
  <c r="K46" i="2"/>
  <c r="K54" i="2"/>
  <c r="K62" i="2"/>
  <c r="K70" i="2"/>
  <c r="K78" i="2"/>
  <c r="K16" i="2"/>
  <c r="K24" i="2"/>
  <c r="K14" i="2"/>
  <c r="K22" i="2"/>
  <c r="K30" i="2"/>
  <c r="K12" i="2"/>
  <c r="K20" i="2"/>
  <c r="K28" i="2"/>
  <c r="K36" i="2"/>
  <c r="K126" i="2" l="1"/>
  <c r="K128" i="2" s="1"/>
  <c r="K130" i="2" s="1"/>
</calcChain>
</file>

<file path=xl/sharedStrings.xml><?xml version="1.0" encoding="utf-8"?>
<sst xmlns="http://schemas.openxmlformats.org/spreadsheetml/2006/main" count="222" uniqueCount="107">
  <si>
    <t>NO</t>
    <phoneticPr fontId="1"/>
  </si>
  <si>
    <t>施設名称</t>
    <rPh sb="0" eb="2">
      <t>シセツ</t>
    </rPh>
    <rPh sb="2" eb="4">
      <t>メイショウ</t>
    </rPh>
    <phoneticPr fontId="1"/>
  </si>
  <si>
    <t>基本料金</t>
    <rPh sb="0" eb="2">
      <t>キホン</t>
    </rPh>
    <rPh sb="2" eb="4">
      <t>リョウキン</t>
    </rPh>
    <phoneticPr fontId="1"/>
  </si>
  <si>
    <t>予定契約電力
（KW）</t>
    <rPh sb="0" eb="2">
      <t>ヨテイ</t>
    </rPh>
    <rPh sb="2" eb="4">
      <t>ケイヤク</t>
    </rPh>
    <rPh sb="4" eb="6">
      <t>デンリョク</t>
    </rPh>
    <phoneticPr fontId="1"/>
  </si>
  <si>
    <t>力率
（％）</t>
    <rPh sb="0" eb="1">
      <t>チカラ</t>
    </rPh>
    <rPh sb="1" eb="2">
      <t>リツ</t>
    </rPh>
    <phoneticPr fontId="1"/>
  </si>
  <si>
    <t>電力量料金</t>
    <rPh sb="0" eb="2">
      <t>デンリョク</t>
    </rPh>
    <rPh sb="2" eb="3">
      <t>リョウ</t>
    </rPh>
    <rPh sb="3" eb="5">
      <t>リョウキン</t>
    </rPh>
    <phoneticPr fontId="1"/>
  </si>
  <si>
    <t>a</t>
    <phoneticPr fontId="1"/>
  </si>
  <si>
    <t>b</t>
    <phoneticPr fontId="1"/>
  </si>
  <si>
    <t>c</t>
    <phoneticPr fontId="1"/>
  </si>
  <si>
    <t>d=a×b（（185-c）/100）×12</t>
    <phoneticPr fontId="1"/>
  </si>
  <si>
    <t>e</t>
    <phoneticPr fontId="1"/>
  </si>
  <si>
    <t>f</t>
    <phoneticPr fontId="1"/>
  </si>
  <si>
    <t>夏季</t>
    <rPh sb="0" eb="2">
      <t>カキ</t>
    </rPh>
    <phoneticPr fontId="1"/>
  </si>
  <si>
    <t>その他季</t>
    <rPh sb="2" eb="3">
      <t>タ</t>
    </rPh>
    <rPh sb="3" eb="4">
      <t>キ</t>
    </rPh>
    <phoneticPr fontId="1"/>
  </si>
  <si>
    <t>h＝d＋g</t>
    <phoneticPr fontId="1"/>
  </si>
  <si>
    <t>予定電力量
（kwh）</t>
    <rPh sb="0" eb="2">
      <t>ヨテイ</t>
    </rPh>
    <rPh sb="2" eb="4">
      <t>デンリョク</t>
    </rPh>
    <rPh sb="4" eb="5">
      <t>リョウ</t>
    </rPh>
    <phoneticPr fontId="1"/>
  </si>
  <si>
    <t>単価
（円/kwh)</t>
    <rPh sb="0" eb="2">
      <t>タンカ</t>
    </rPh>
    <rPh sb="4" eb="5">
      <t>エン</t>
    </rPh>
    <phoneticPr fontId="1"/>
  </si>
  <si>
    <t>電力量料金
（円）</t>
    <rPh sb="0" eb="2">
      <t>デンリョク</t>
    </rPh>
    <rPh sb="2" eb="3">
      <t>リョウ</t>
    </rPh>
    <rPh sb="3" eb="5">
      <t>リョウキン</t>
    </rPh>
    <rPh sb="7" eb="8">
      <t>エン</t>
    </rPh>
    <phoneticPr fontId="1"/>
  </si>
  <si>
    <t>基本料金（年額）
（円）</t>
    <rPh sb="0" eb="2">
      <t>キホン</t>
    </rPh>
    <rPh sb="2" eb="4">
      <t>リョウキン</t>
    </rPh>
    <rPh sb="5" eb="7">
      <t>ネンガク</t>
    </rPh>
    <rPh sb="10" eb="11">
      <t>エン</t>
    </rPh>
    <phoneticPr fontId="1"/>
  </si>
  <si>
    <t>①</t>
    <phoneticPr fontId="1"/>
  </si>
  <si>
    <t>②</t>
    <phoneticPr fontId="1"/>
  </si>
  <si>
    <t>入札額</t>
    <rPh sb="0" eb="2">
      <t>ニュウサツ</t>
    </rPh>
    <rPh sb="2" eb="3">
      <t>ガク</t>
    </rPh>
    <phoneticPr fontId="1"/>
  </si>
  <si>
    <t>※契約期間における予定平均力率は１００％とする。</t>
    <rPh sb="1" eb="3">
      <t>ケイヤク</t>
    </rPh>
    <rPh sb="3" eb="5">
      <t>キカン</t>
    </rPh>
    <rPh sb="9" eb="11">
      <t>ヨテイ</t>
    </rPh>
    <rPh sb="11" eb="13">
      <t>ヘイキン</t>
    </rPh>
    <rPh sb="13" eb="14">
      <t>チカラ</t>
    </rPh>
    <rPh sb="14" eb="15">
      <t>リツ</t>
    </rPh>
    <phoneticPr fontId="1"/>
  </si>
  <si>
    <t>小計
（円）</t>
    <rPh sb="0" eb="2">
      <t>ショウケイ</t>
    </rPh>
    <rPh sb="4" eb="5">
      <t>エン</t>
    </rPh>
    <phoneticPr fontId="1"/>
  </si>
  <si>
    <t>小数点以下第２位まで記入</t>
    <rPh sb="0" eb="3">
      <t>ショウスウテン</t>
    </rPh>
    <rPh sb="3" eb="5">
      <t>イカ</t>
    </rPh>
    <rPh sb="5" eb="6">
      <t>ダイ</t>
    </rPh>
    <rPh sb="7" eb="8">
      <t>イ</t>
    </rPh>
    <rPh sb="10" eb="12">
      <t>キニュウ</t>
    </rPh>
    <phoneticPr fontId="1"/>
  </si>
  <si>
    <t>③</t>
    <phoneticPr fontId="1"/>
  </si>
  <si>
    <t>様式第１号</t>
    <rPh sb="0" eb="2">
      <t>ヨウシキ</t>
    </rPh>
    <rPh sb="2" eb="3">
      <t>ダイ</t>
    </rPh>
    <rPh sb="4" eb="5">
      <t>ゴウ</t>
    </rPh>
    <phoneticPr fontId="1"/>
  </si>
  <si>
    <t>単価（月額）
（円/KW・月）</t>
    <rPh sb="0" eb="2">
      <t>タンカ</t>
    </rPh>
    <rPh sb="3" eb="4">
      <t>ツキ</t>
    </rPh>
    <rPh sb="4" eb="5">
      <t>ガク</t>
    </rPh>
    <rPh sb="8" eb="9">
      <t>エン</t>
    </rPh>
    <rPh sb="13" eb="14">
      <t>ツキ</t>
    </rPh>
    <phoneticPr fontId="1"/>
  </si>
  <si>
    <t>g＝e×f</t>
    <phoneticPr fontId="1"/>
  </si>
  <si>
    <t>三原市立中之町小学校</t>
  </si>
  <si>
    <t>三原市立田野浦小学校</t>
  </si>
  <si>
    <t>三原市立須波小学校</t>
  </si>
  <si>
    <t>三原市立南小学校</t>
  </si>
  <si>
    <t>三原市立沼北小学校</t>
  </si>
  <si>
    <t>三原市立沼田東小学校</t>
  </si>
  <si>
    <t>三原市立幸崎小学校</t>
  </si>
  <si>
    <t>三原市立鷺浦小学校</t>
  </si>
  <si>
    <t>三原市立船木小学校</t>
  </si>
  <si>
    <t>三原市立本郷小学校</t>
  </si>
  <si>
    <t>三原市立北方小学校</t>
  </si>
  <si>
    <t>三原市立本郷西小学校</t>
  </si>
  <si>
    <t>三原市立大和小学校</t>
  </si>
  <si>
    <t>三原市立第一中学校</t>
  </si>
  <si>
    <t>三原市立第二中学校</t>
  </si>
  <si>
    <t>三原市立第三中学校</t>
  </si>
  <si>
    <t>三原市立本郷保育所</t>
    <phoneticPr fontId="1"/>
  </si>
  <si>
    <t>三原市立円一保育所</t>
    <phoneticPr fontId="1"/>
  </si>
  <si>
    <t>三原市立本郷ひまわり保育所</t>
    <phoneticPr fontId="1"/>
  </si>
  <si>
    <t>三原市立大和人権文化センター</t>
    <phoneticPr fontId="1"/>
  </si>
  <si>
    <t>三原市立大和勤労福祉センター</t>
    <phoneticPr fontId="1"/>
  </si>
  <si>
    <t>三原市立三原小学校</t>
    <phoneticPr fontId="1"/>
  </si>
  <si>
    <t>三原市立糸崎小学校</t>
    <phoneticPr fontId="1"/>
  </si>
  <si>
    <t>三原市立第四中学校</t>
    <phoneticPr fontId="1"/>
  </si>
  <si>
    <t>三原市立第五中学校</t>
    <phoneticPr fontId="1"/>
  </si>
  <si>
    <t>三原市立幸崎中学校</t>
    <phoneticPr fontId="1"/>
  </si>
  <si>
    <t>三原市立宮浦中学校</t>
    <phoneticPr fontId="1"/>
  </si>
  <si>
    <t>三原市立本郷中学校</t>
    <phoneticPr fontId="1"/>
  </si>
  <si>
    <t>三原市本郷生涯学習センター</t>
    <phoneticPr fontId="1"/>
  </si>
  <si>
    <t>三原市神田公民館</t>
    <phoneticPr fontId="1"/>
  </si>
  <si>
    <t>三原市本庁舎</t>
    <phoneticPr fontId="1"/>
  </si>
  <si>
    <t>三原市立久井認定こども園</t>
    <rPh sb="3" eb="4">
      <t>リツ</t>
    </rPh>
    <phoneticPr fontId="1"/>
  </si>
  <si>
    <t>三原港湾ビル　　　　　　　　　　　　</t>
    <rPh sb="0" eb="2">
      <t>ミハラ</t>
    </rPh>
    <phoneticPr fontId="1"/>
  </si>
  <si>
    <t>三原市須波コミュニティーセンター</t>
    <rPh sb="0" eb="3">
      <t>ミハラシ</t>
    </rPh>
    <phoneticPr fontId="1"/>
  </si>
  <si>
    <t>三原市本郷支所</t>
    <phoneticPr fontId="1"/>
  </si>
  <si>
    <t>三原市大和支所（大和文化センター含む）</t>
    <rPh sb="0" eb="3">
      <t>ミハラシ</t>
    </rPh>
    <rPh sb="3" eb="5">
      <t>ダイワ</t>
    </rPh>
    <rPh sb="5" eb="7">
      <t>シショ</t>
    </rPh>
    <rPh sb="8" eb="10">
      <t>ダイワ</t>
    </rPh>
    <rPh sb="10" eb="12">
      <t>ブンカ</t>
    </rPh>
    <rPh sb="16" eb="17">
      <t>フク</t>
    </rPh>
    <phoneticPr fontId="1"/>
  </si>
  <si>
    <t>三原市久井地域情報センター</t>
    <phoneticPr fontId="1"/>
  </si>
  <si>
    <t>三原市本郷保健福祉センター</t>
    <phoneticPr fontId="1"/>
  </si>
  <si>
    <t>三原市久井保健福祉センター</t>
    <phoneticPr fontId="1"/>
  </si>
  <si>
    <t>三原市本郷船木ふれあいセンター</t>
    <phoneticPr fontId="1"/>
  </si>
  <si>
    <t>三原市立大和認定こども園</t>
    <phoneticPr fontId="1"/>
  </si>
  <si>
    <t>三原市立久井中学校</t>
    <phoneticPr fontId="1"/>
  </si>
  <si>
    <t>三原市立大和中学校</t>
    <phoneticPr fontId="1"/>
  </si>
  <si>
    <t>三原市北方コミュニティセンター</t>
    <phoneticPr fontId="1"/>
  </si>
  <si>
    <t>三原市船木コミュニティセンター</t>
    <phoneticPr fontId="1"/>
  </si>
  <si>
    <t>三原市南方コミュニティセンター</t>
    <phoneticPr fontId="1"/>
  </si>
  <si>
    <t>三原市くい文化センター</t>
    <phoneticPr fontId="1"/>
  </si>
  <si>
    <t>三原市ふれあい運動公園自由広場</t>
    <phoneticPr fontId="1"/>
  </si>
  <si>
    <t>三原市消防本部</t>
    <phoneticPr fontId="1"/>
  </si>
  <si>
    <t>三原市斎場</t>
    <phoneticPr fontId="1"/>
  </si>
  <si>
    <t>小数点以下切り捨て</t>
    <rPh sb="0" eb="3">
      <t>ショウスウテン</t>
    </rPh>
    <rPh sb="3" eb="5">
      <t>イカ</t>
    </rPh>
    <rPh sb="5" eb="6">
      <t>キ</t>
    </rPh>
    <rPh sb="7" eb="8">
      <t>ス</t>
    </rPh>
    <phoneticPr fontId="1"/>
  </si>
  <si>
    <t>小数点以下第3位切り上げ</t>
    <rPh sb="0" eb="3">
      <t>ショウスウテン</t>
    </rPh>
    <rPh sb="3" eb="5">
      <t>イカ</t>
    </rPh>
    <rPh sb="5" eb="6">
      <t>ダイ</t>
    </rPh>
    <rPh sb="7" eb="8">
      <t>イ</t>
    </rPh>
    <rPh sb="8" eb="9">
      <t>キ</t>
    </rPh>
    <rPh sb="10" eb="11">
      <t>ア</t>
    </rPh>
    <phoneticPr fontId="1"/>
  </si>
  <si>
    <t>小数点以下第3位切り捨て</t>
    <rPh sb="0" eb="3">
      <t>ショウスウテン</t>
    </rPh>
    <rPh sb="3" eb="5">
      <t>イカ</t>
    </rPh>
    <rPh sb="5" eb="6">
      <t>ダイ</t>
    </rPh>
    <rPh sb="7" eb="8">
      <t>クライ</t>
    </rPh>
    <rPh sb="8" eb="9">
      <t>キ</t>
    </rPh>
    <rPh sb="10" eb="11">
      <t>ス</t>
    </rPh>
    <phoneticPr fontId="1"/>
  </si>
  <si>
    <t>小数点以下第3位四捨五入</t>
    <rPh sb="0" eb="3">
      <t>ショウスウテン</t>
    </rPh>
    <rPh sb="3" eb="5">
      <t>イカ</t>
    </rPh>
    <rPh sb="5" eb="6">
      <t>ダイ</t>
    </rPh>
    <rPh sb="7" eb="8">
      <t>イ</t>
    </rPh>
    <rPh sb="8" eb="12">
      <t>シシャゴニュウ</t>
    </rPh>
    <phoneticPr fontId="1"/>
  </si>
  <si>
    <t>小数点第３位の扱いは上記による</t>
    <rPh sb="0" eb="3">
      <t>ショウスウテン</t>
    </rPh>
    <rPh sb="3" eb="4">
      <t>ダイ</t>
    </rPh>
    <rPh sb="5" eb="6">
      <t>イ</t>
    </rPh>
    <rPh sb="7" eb="8">
      <t>アツカ</t>
    </rPh>
    <rPh sb="10" eb="12">
      <t>ジョウキ</t>
    </rPh>
    <phoneticPr fontId="1"/>
  </si>
  <si>
    <t>　↓</t>
    <phoneticPr fontId="1"/>
  </si>
  <si>
    <t>基本料金の算定につき自社計算方法に○を</t>
    <rPh sb="0" eb="2">
      <t>キホン</t>
    </rPh>
    <rPh sb="2" eb="4">
      <t>リョウキン</t>
    </rPh>
    <rPh sb="5" eb="7">
      <t>サンテイ</t>
    </rPh>
    <rPh sb="10" eb="12">
      <t>ジシャ</t>
    </rPh>
    <rPh sb="12" eb="14">
      <t>ケイサン</t>
    </rPh>
    <rPh sb="14" eb="16">
      <t>ホウホウ</t>
    </rPh>
    <phoneticPr fontId="1"/>
  </si>
  <si>
    <t>=ROUNDDOWN(C10*D10*(185-E10)/100*12,2)</t>
    <phoneticPr fontId="1"/>
  </si>
  <si>
    <t>=ROUNDUP(C10*D10*(185-E10)/100*12,3)</t>
    <phoneticPr fontId="1"/>
  </si>
  <si>
    <t>=ROUND(C10*D10*(185-E10)/100*12,3)</t>
    <phoneticPr fontId="1"/>
  </si>
  <si>
    <t>三原市立西小学校</t>
    <rPh sb="0" eb="3">
      <t>ミハラシ</t>
    </rPh>
    <rPh sb="3" eb="4">
      <t>リツ</t>
    </rPh>
    <rPh sb="4" eb="5">
      <t>ニシ</t>
    </rPh>
    <rPh sb="5" eb="8">
      <t>ショウガッコウ</t>
    </rPh>
    <phoneticPr fontId="2"/>
  </si>
  <si>
    <t>三原市立木原小学校</t>
  </si>
  <si>
    <t>三原市立深小学校</t>
  </si>
  <si>
    <t>三原市立沼田小学校</t>
  </si>
  <si>
    <t>三原市立沼田西小学校</t>
  </si>
  <si>
    <t>三原市立小泉小学校</t>
  </si>
  <si>
    <t>三原市三原市立椹梨小学校</t>
  </si>
  <si>
    <t>計</t>
    <rPh sb="0" eb="1">
      <t>ケイ</t>
    </rPh>
    <phoneticPr fontId="1"/>
  </si>
  <si>
    <t>積算内訳書【案件１　三原市本庁舎　外57施設】</t>
    <rPh sb="0" eb="2">
      <t>セキサン</t>
    </rPh>
    <rPh sb="2" eb="4">
      <t>ウチワケ</t>
    </rPh>
    <rPh sb="4" eb="5">
      <t>ショ</t>
    </rPh>
    <phoneticPr fontId="1"/>
  </si>
  <si>
    <t>①×２年分</t>
    <rPh sb="3" eb="5">
      <t>ネンブン</t>
    </rPh>
    <phoneticPr fontId="1"/>
  </si>
  <si>
    <t>②×100/110＝</t>
    <phoneticPr fontId="1"/>
  </si>
  <si>
    <t>道の駅みはら神明の里　EV急速充電器</t>
    <phoneticPr fontId="1"/>
  </si>
  <si>
    <t>※夏季は毎年７月１日から９月３０日までの期間とし、その他季は夏季以外の期間とする。</t>
    <rPh sb="1" eb="3">
      <t>カキ</t>
    </rPh>
    <rPh sb="4" eb="6">
      <t>マイトシ</t>
    </rPh>
    <rPh sb="7" eb="8">
      <t>ガツ</t>
    </rPh>
    <rPh sb="9" eb="10">
      <t>ヒ</t>
    </rPh>
    <rPh sb="13" eb="14">
      <t>ガツ</t>
    </rPh>
    <rPh sb="16" eb="17">
      <t>ヒ</t>
    </rPh>
    <rPh sb="20" eb="22">
      <t>キカン</t>
    </rPh>
    <rPh sb="27" eb="28">
      <t>タ</t>
    </rPh>
    <rPh sb="28" eb="29">
      <t>キ</t>
    </rPh>
    <rPh sb="30" eb="32">
      <t>カキ</t>
    </rPh>
    <rPh sb="32" eb="34">
      <t>イガイ</t>
    </rPh>
    <rPh sb="35" eb="37">
      <t>キカン</t>
    </rPh>
    <phoneticPr fontId="1"/>
  </si>
  <si>
    <t>※基本料金単価（ｂ欄）電力量料金単価（ｆ欄）は、小数点第２位まで記入する。</t>
    <rPh sb="1" eb="3">
      <t>キホン</t>
    </rPh>
    <rPh sb="3" eb="5">
      <t>リョウキン</t>
    </rPh>
    <rPh sb="5" eb="7">
      <t>タンカ</t>
    </rPh>
    <rPh sb="9" eb="10">
      <t>ラン</t>
    </rPh>
    <rPh sb="11" eb="13">
      <t>デンリョク</t>
    </rPh>
    <rPh sb="13" eb="14">
      <t>リョウ</t>
    </rPh>
    <rPh sb="14" eb="16">
      <t>リョウキン</t>
    </rPh>
    <rPh sb="16" eb="18">
      <t>タンカ</t>
    </rPh>
    <rPh sb="20" eb="21">
      <t>ラン</t>
    </rPh>
    <rPh sb="24" eb="27">
      <t>ショウスウテン</t>
    </rPh>
    <rPh sb="27" eb="28">
      <t>ダイ</t>
    </rPh>
    <rPh sb="29" eb="30">
      <t>イ</t>
    </rPh>
    <rPh sb="32" eb="34">
      <t>キニュウ</t>
    </rPh>
    <phoneticPr fontId="1"/>
  </si>
  <si>
    <t>※電力量料金の合計（h欄）は端数処理（単位を１円とし、小数点以下は切り捨てる）すること。</t>
    <rPh sb="1" eb="3">
      <t>デンリョク</t>
    </rPh>
    <rPh sb="3" eb="4">
      <t>リョウ</t>
    </rPh>
    <rPh sb="4" eb="6">
      <t>リョウキン</t>
    </rPh>
    <rPh sb="7" eb="9">
      <t>ゴウケイ</t>
    </rPh>
    <rPh sb="11" eb="12">
      <t>ラン</t>
    </rPh>
    <rPh sb="14" eb="16">
      <t>ハスウ</t>
    </rPh>
    <rPh sb="16" eb="18">
      <t>ショリ</t>
    </rPh>
    <rPh sb="19" eb="21">
      <t>タンイ</t>
    </rPh>
    <rPh sb="23" eb="24">
      <t>エン</t>
    </rPh>
    <rPh sb="27" eb="30">
      <t>ショウスウテン</t>
    </rPh>
    <rPh sb="30" eb="32">
      <t>イカ</t>
    </rPh>
    <rPh sb="33" eb="34">
      <t>キ</t>
    </rPh>
    <rPh sb="35" eb="36">
      <t>ス</t>
    </rPh>
    <phoneticPr fontId="1"/>
  </si>
  <si>
    <t>※燃料費調整額、再生可能エネルギー発電促進賦課金は考慮しないこと。</t>
    <rPh sb="1" eb="4">
      <t>ネンリョウヒ</t>
    </rPh>
    <rPh sb="4" eb="6">
      <t>チョウセイ</t>
    </rPh>
    <rPh sb="6" eb="7">
      <t>ガク</t>
    </rPh>
    <rPh sb="8" eb="10">
      <t>サイセイ</t>
    </rPh>
    <rPh sb="10" eb="12">
      <t>カノウ</t>
    </rPh>
    <rPh sb="17" eb="19">
      <t>ハツデン</t>
    </rPh>
    <rPh sb="19" eb="21">
      <t>ソクシン</t>
    </rPh>
    <rPh sb="21" eb="24">
      <t>フカキン</t>
    </rPh>
    <rPh sb="25" eb="27">
      <t>コウリョ</t>
    </rPh>
    <phoneticPr fontId="1"/>
  </si>
  <si>
    <t>※積算金額合計①の２年間分の金額②を求め、その110分の100に相当する金額（円未満切り捨て）③を入札書に記載すること。</t>
    <rPh sb="1" eb="3">
      <t>セキサン</t>
    </rPh>
    <rPh sb="3" eb="5">
      <t>キンガク</t>
    </rPh>
    <rPh sb="5" eb="7">
      <t>ゴウケイ</t>
    </rPh>
    <rPh sb="18" eb="19">
      <t>モト</t>
    </rPh>
    <rPh sb="26" eb="27">
      <t>ブン</t>
    </rPh>
    <rPh sb="32" eb="34">
      <t>ソウトウ</t>
    </rPh>
    <rPh sb="36" eb="38">
      <t>キンガク</t>
    </rPh>
    <rPh sb="39" eb="40">
      <t>エン</t>
    </rPh>
    <rPh sb="40" eb="42">
      <t>ミマン</t>
    </rPh>
    <rPh sb="42" eb="43">
      <t>キ</t>
    </rPh>
    <rPh sb="44" eb="45">
      <t>ス</t>
    </rPh>
    <rPh sb="49" eb="51">
      <t>ニュウサツ</t>
    </rPh>
    <rPh sb="51" eb="52">
      <t>ショ</t>
    </rPh>
    <rPh sb="53" eb="55">
      <t>キサイ</t>
    </rPh>
    <phoneticPr fontId="1"/>
  </si>
  <si>
    <t>※基本料金（ｄ欄）の小数点第3位の扱いは各社に合わせるため、表上の枠の該当箇所に「○」を入力し、各社が採用している処理方法で基本料金を求めること。</t>
    <rPh sb="1" eb="3">
      <t>キホン</t>
    </rPh>
    <rPh sb="3" eb="5">
      <t>リョウキン</t>
    </rPh>
    <rPh sb="7" eb="8">
      <t>ラン</t>
    </rPh>
    <rPh sb="10" eb="13">
      <t>ショウスウテン</t>
    </rPh>
    <rPh sb="13" eb="14">
      <t>ダイ</t>
    </rPh>
    <rPh sb="15" eb="16">
      <t>イ</t>
    </rPh>
    <rPh sb="17" eb="18">
      <t>アツカ</t>
    </rPh>
    <rPh sb="20" eb="22">
      <t>カクシャ</t>
    </rPh>
    <rPh sb="23" eb="24">
      <t>ア</t>
    </rPh>
    <rPh sb="30" eb="31">
      <t>ヒョウ</t>
    </rPh>
    <rPh sb="31" eb="32">
      <t>ジョウ</t>
    </rPh>
    <rPh sb="33" eb="34">
      <t>ワク</t>
    </rPh>
    <rPh sb="35" eb="37">
      <t>ガイトウ</t>
    </rPh>
    <rPh sb="37" eb="39">
      <t>カショ</t>
    </rPh>
    <rPh sb="44" eb="46">
      <t>ニュウリョク</t>
    </rPh>
    <rPh sb="48" eb="50">
      <t>カクシャ</t>
    </rPh>
    <rPh sb="51" eb="53">
      <t>サイヨウ</t>
    </rPh>
    <rPh sb="57" eb="59">
      <t>ショリ</t>
    </rPh>
    <rPh sb="59" eb="61">
      <t>ホウホウ</t>
    </rPh>
    <rPh sb="62" eb="64">
      <t>キホン</t>
    </rPh>
    <rPh sb="64" eb="66">
      <t>リョウキン</t>
    </rPh>
    <rPh sb="67" eb="68">
      <t>モト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</si>
</sst>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.00_);[Red]\(#,##0.00\)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176" fontId="0" fillId="0" borderId="0" xfId="0" applyNumberFormat="1">
      <alignment vertical="center"/>
    </xf>
    <xf numFmtId="176" fontId="0" fillId="2" borderId="1" xfId="0" applyNumberFormat="1" applyFill="1" applyBorder="1" applyAlignment="1">
      <alignment horizontal="center" vertical="center"/>
    </xf>
    <xf numFmtId="177" fontId="2" fillId="0" borderId="0" xfId="0" applyNumberFormat="1" applyFont="1">
      <alignment vertical="center"/>
    </xf>
    <xf numFmtId="177" fontId="3" fillId="0" borderId="1" xfId="0" applyNumberFormat="1" applyFont="1" applyBorder="1">
      <alignment vertical="center"/>
    </xf>
    <xf numFmtId="0" fontId="5" fillId="0" borderId="0" xfId="0" applyFont="1">
      <alignment vertical="center"/>
    </xf>
    <xf numFmtId="177" fontId="0" fillId="0" borderId="0" xfId="0" applyNumberFormat="1">
      <alignment vertical="center"/>
    </xf>
    <xf numFmtId="177" fontId="0" fillId="2" borderId="1" xfId="0" applyNumberFormat="1" applyFill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left" vertical="center" wrapText="1"/>
    </xf>
    <xf numFmtId="177" fontId="6" fillId="0" borderId="1" xfId="0" applyNumberFormat="1" applyFont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/>
    </xf>
    <xf numFmtId="176" fontId="0" fillId="0" borderId="0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2" borderId="1" xfId="0" applyNumberFormat="1" applyFont="1" applyFill="1" applyBorder="1" applyAlignment="1">
      <alignment horizontal="left" vertical="center" wrapText="1"/>
    </xf>
    <xf numFmtId="177" fontId="0" fillId="2" borderId="1" xfId="0" applyNumberFormat="1" applyFont="1" applyFill="1" applyBorder="1" applyAlignment="1">
      <alignment horizontal="left" vertical="center" wrapText="1"/>
    </xf>
    <xf numFmtId="176" fontId="0" fillId="2" borderId="1" xfId="0" applyNumberFormat="1" applyFill="1" applyBorder="1" applyAlignment="1">
      <alignment vertical="center"/>
    </xf>
    <xf numFmtId="176" fontId="4" fillId="2" borderId="1" xfId="0" applyNumberFormat="1" applyFont="1" applyFill="1" applyBorder="1">
      <alignment vertical="center"/>
    </xf>
    <xf numFmtId="177" fontId="6" fillId="2" borderId="1" xfId="0" applyNumberFormat="1" applyFont="1" applyFill="1" applyBorder="1">
      <alignment vertical="center"/>
    </xf>
    <xf numFmtId="0" fontId="6" fillId="0" borderId="0" xfId="0" applyFont="1">
      <alignment vertical="center"/>
    </xf>
    <xf numFmtId="176" fontId="6" fillId="2" borderId="1" xfId="0" applyNumberFormat="1" applyFont="1" applyFill="1" applyBorder="1">
      <alignment vertical="center"/>
    </xf>
    <xf numFmtId="177" fontId="4" fillId="0" borderId="0" xfId="0" applyNumberFormat="1" applyFont="1" applyBorder="1">
      <alignment vertical="center"/>
    </xf>
    <xf numFmtId="177" fontId="0" fillId="0" borderId="0" xfId="0" applyNumberFormat="1" applyBorder="1" applyAlignment="1">
      <alignment vertical="center" shrinkToFit="1"/>
    </xf>
    <xf numFmtId="176" fontId="0" fillId="0" borderId="1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77" fontId="0" fillId="0" borderId="9" xfId="0" applyNumberFormat="1" applyBorder="1">
      <alignment vertical="center"/>
    </xf>
    <xf numFmtId="0" fontId="0" fillId="0" borderId="9" xfId="0" applyBorder="1" applyAlignment="1">
      <alignment vertical="center"/>
    </xf>
    <xf numFmtId="177" fontId="6" fillId="0" borderId="9" xfId="0" applyNumberFormat="1" applyFont="1" applyBorder="1" applyAlignment="1">
      <alignment vertical="center"/>
    </xf>
    <xf numFmtId="0" fontId="6" fillId="0" borderId="9" xfId="0" applyFont="1" applyBorder="1" applyAlignment="1">
      <alignment vertical="center"/>
    </xf>
    <xf numFmtId="177" fontId="6" fillId="0" borderId="9" xfId="0" applyNumberFormat="1" applyFont="1" applyFill="1" applyBorder="1" applyAlignment="1">
      <alignment vertical="center"/>
    </xf>
    <xf numFmtId="177" fontId="0" fillId="0" borderId="0" xfId="0" applyNumberFormat="1" applyAlignment="1">
      <alignment horizontal="center" vertical="center"/>
    </xf>
    <xf numFmtId="177" fontId="0" fillId="0" borderId="10" xfId="0" applyNumberFormat="1" applyBorder="1">
      <alignment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0" xfId="0" applyNumberFormat="1" applyBorder="1" applyAlignment="1">
      <alignment vertical="center" shrinkToFit="1"/>
    </xf>
    <xf numFmtId="177" fontId="0" fillId="0" borderId="0" xfId="0" applyNumberFormat="1" applyBorder="1" applyAlignment="1">
      <alignment vertical="center"/>
    </xf>
    <xf numFmtId="0" fontId="2" fillId="0" borderId="0" xfId="0" applyFont="1">
      <alignment vertical="center"/>
    </xf>
    <xf numFmtId="176" fontId="0" fillId="0" borderId="0" xfId="0" quotePrefix="1" applyNumberFormat="1">
      <alignment vertical="center"/>
    </xf>
    <xf numFmtId="177" fontId="4" fillId="0" borderId="1" xfId="0" applyNumberFormat="1" applyFont="1" applyBorder="1">
      <alignment vertical="center"/>
    </xf>
    <xf numFmtId="177" fontId="4" fillId="0" borderId="14" xfId="0" applyNumberFormat="1" applyFont="1" applyBorder="1">
      <alignment vertical="center"/>
    </xf>
    <xf numFmtId="177" fontId="0" fillId="0" borderId="15" xfId="0" applyNumberFormat="1" applyBorder="1">
      <alignment vertical="center"/>
    </xf>
    <xf numFmtId="176" fontId="4" fillId="2" borderId="1" xfId="0" applyNumberFormat="1" applyFont="1" applyFill="1" applyBorder="1" applyAlignment="1">
      <alignment vertical="center"/>
    </xf>
    <xf numFmtId="176" fontId="0" fillId="0" borderId="6" xfId="0" applyNumberFormat="1" applyBorder="1" applyAlignment="1">
      <alignment horizontal="left" vertical="center" shrinkToFit="1"/>
    </xf>
    <xf numFmtId="176" fontId="0" fillId="0" borderId="7" xfId="0" applyNumberFormat="1" applyBorder="1" applyAlignment="1">
      <alignment horizontal="left" vertical="center" shrinkToFit="1"/>
    </xf>
    <xf numFmtId="0" fontId="0" fillId="0" borderId="1" xfId="0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shrinkToFit="1"/>
    </xf>
    <xf numFmtId="0" fontId="6" fillId="0" borderId="5" xfId="0" applyFont="1" applyFill="1" applyBorder="1" applyAlignment="1">
      <alignment horizontal="left" vertical="center" shrinkToFit="1"/>
    </xf>
    <xf numFmtId="0" fontId="6" fillId="2" borderId="4" xfId="0" applyFont="1" applyFill="1" applyBorder="1" applyAlignment="1">
      <alignment horizontal="right" vertical="center" shrinkToFit="1"/>
    </xf>
    <xf numFmtId="0" fontId="6" fillId="2" borderId="5" xfId="0" applyFont="1" applyFill="1" applyBorder="1" applyAlignment="1">
      <alignment horizontal="right" vertical="center" shrinkToFit="1"/>
    </xf>
    <xf numFmtId="177" fontId="3" fillId="0" borderId="4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176" fontId="0" fillId="2" borderId="4" xfId="0" applyNumberFormat="1" applyFill="1" applyBorder="1" applyAlignment="1">
      <alignment horizontal="right" vertical="center"/>
    </xf>
    <xf numFmtId="176" fontId="0" fillId="2" borderId="5" xfId="0" applyNumberFormat="1" applyFill="1" applyBorder="1" applyAlignment="1">
      <alignment horizontal="right" vertical="center"/>
    </xf>
    <xf numFmtId="177" fontId="4" fillId="2" borderId="1" xfId="0" applyNumberFormat="1" applyFont="1" applyFill="1" applyBorder="1" applyAlignment="1">
      <alignment horizontal="right" vertical="center"/>
    </xf>
    <xf numFmtId="176" fontId="6" fillId="2" borderId="4" xfId="0" applyNumberFormat="1" applyFont="1" applyFill="1" applyBorder="1" applyAlignment="1">
      <alignment horizontal="right" vertical="center"/>
    </xf>
    <xf numFmtId="176" fontId="6" fillId="2" borderId="5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 wrapText="1"/>
    </xf>
    <xf numFmtId="177" fontId="0" fillId="2" borderId="1" xfId="0" applyNumberForma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right" vertical="center"/>
    </xf>
    <xf numFmtId="176" fontId="0" fillId="2" borderId="1" xfId="0" applyNumberFormat="1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4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139"/>
  <sheetViews>
    <sheetView tabSelected="1" topLeftCell="A127" zoomScale="120" zoomScaleNormal="120" workbookViewId="0">
      <selection activeCell="B130" sqref="B130"/>
    </sheetView>
  </sheetViews>
  <sheetFormatPr defaultRowHeight="13.5" x14ac:dyDescent="0.15"/>
  <cols>
    <col min="1" max="1" width="4.75" customWidth="1"/>
    <col min="2" max="2" width="27.875" style="2" bestFit="1" customWidth="1"/>
    <col min="3" max="3" width="13.5" style="3" customWidth="1"/>
    <col min="4" max="4" width="15.25" style="6" customWidth="1"/>
    <col min="5" max="5" width="9.375" style="4" customWidth="1"/>
    <col min="6" max="6" width="27" style="9" customWidth="1"/>
    <col min="7" max="8" width="11.25" style="4" customWidth="1"/>
    <col min="9" max="9" width="15.25" style="6" customWidth="1"/>
    <col min="10" max="10" width="12.125" style="9" customWidth="1"/>
    <col min="11" max="11" width="14.875" style="4" customWidth="1"/>
  </cols>
  <sheetData>
    <row r="1" spans="1:12" ht="14.25" thickBot="1" x14ac:dyDescent="0.2">
      <c r="A1" t="s">
        <v>26</v>
      </c>
      <c r="E1" s="50" t="s">
        <v>85</v>
      </c>
      <c r="F1" s="51"/>
      <c r="I1" s="42"/>
      <c r="J1" s="42"/>
      <c r="K1" s="42"/>
    </row>
    <row r="2" spans="1:12" ht="14.25" x14ac:dyDescent="0.15">
      <c r="A2" s="8"/>
      <c r="E2" s="39"/>
      <c r="F2" s="38" t="s">
        <v>81</v>
      </c>
      <c r="G2" s="45" t="s">
        <v>86</v>
      </c>
      <c r="I2" s="17"/>
      <c r="J2" s="43"/>
      <c r="K2" s="43"/>
    </row>
    <row r="3" spans="1:12" ht="14.25" x14ac:dyDescent="0.15">
      <c r="A3" s="8" t="s">
        <v>97</v>
      </c>
      <c r="E3" s="40"/>
      <c r="F3" s="38" t="s">
        <v>80</v>
      </c>
      <c r="G3" s="45" t="s">
        <v>87</v>
      </c>
      <c r="I3" s="17"/>
      <c r="J3" s="43"/>
      <c r="K3" s="43"/>
    </row>
    <row r="4" spans="1:12" ht="14.25" thickBot="1" x14ac:dyDescent="0.2">
      <c r="E4" s="41"/>
      <c r="F4" s="38" t="s">
        <v>82</v>
      </c>
      <c r="G4" s="45" t="s">
        <v>88</v>
      </c>
      <c r="I4" s="17"/>
      <c r="J4" s="43"/>
      <c r="K4" s="43"/>
    </row>
    <row r="5" spans="1:12" x14ac:dyDescent="0.15">
      <c r="F5" s="37" t="s">
        <v>84</v>
      </c>
      <c r="K5" s="37"/>
    </row>
    <row r="6" spans="1:12" ht="22.5" customHeight="1" x14ac:dyDescent="0.15">
      <c r="A6" s="52" t="s">
        <v>0</v>
      </c>
      <c r="B6" s="64" t="s">
        <v>1</v>
      </c>
      <c r="C6" s="65" t="s">
        <v>2</v>
      </c>
      <c r="D6" s="65"/>
      <c r="E6" s="65"/>
      <c r="F6" s="65"/>
      <c r="G6" s="65" t="s">
        <v>5</v>
      </c>
      <c r="H6" s="65"/>
      <c r="I6" s="65"/>
      <c r="J6" s="65"/>
      <c r="K6" s="66" t="s">
        <v>23</v>
      </c>
    </row>
    <row r="7" spans="1:12" ht="27" x14ac:dyDescent="0.15">
      <c r="A7" s="52"/>
      <c r="B7" s="64"/>
      <c r="C7" s="66" t="s">
        <v>3</v>
      </c>
      <c r="D7" s="11" t="s">
        <v>27</v>
      </c>
      <c r="E7" s="66" t="s">
        <v>4</v>
      </c>
      <c r="F7" s="10" t="s">
        <v>18</v>
      </c>
      <c r="G7" s="66" t="s">
        <v>15</v>
      </c>
      <c r="H7" s="66"/>
      <c r="I7" s="11" t="s">
        <v>16</v>
      </c>
      <c r="J7" s="67" t="s">
        <v>17</v>
      </c>
      <c r="K7" s="66"/>
    </row>
    <row r="8" spans="1:12" ht="31.5" customHeight="1" x14ac:dyDescent="0.15">
      <c r="A8" s="52"/>
      <c r="B8" s="64"/>
      <c r="C8" s="66"/>
      <c r="D8" s="12" t="s">
        <v>24</v>
      </c>
      <c r="E8" s="66"/>
      <c r="F8" s="20" t="s">
        <v>83</v>
      </c>
      <c r="G8" s="66"/>
      <c r="H8" s="66"/>
      <c r="I8" s="12" t="s">
        <v>24</v>
      </c>
      <c r="J8" s="67"/>
      <c r="K8" s="19" t="s">
        <v>79</v>
      </c>
    </row>
    <row r="9" spans="1:12" s="1" customFormat="1" x14ac:dyDescent="0.15">
      <c r="A9" s="52"/>
      <c r="B9" s="64"/>
      <c r="C9" s="5" t="s">
        <v>6</v>
      </c>
      <c r="D9" s="13" t="s">
        <v>7</v>
      </c>
      <c r="E9" s="14" t="s">
        <v>8</v>
      </c>
      <c r="F9" s="15" t="s">
        <v>9</v>
      </c>
      <c r="G9" s="68" t="s">
        <v>10</v>
      </c>
      <c r="H9" s="68"/>
      <c r="I9" s="13" t="s">
        <v>11</v>
      </c>
      <c r="J9" s="16" t="s">
        <v>28</v>
      </c>
      <c r="K9" s="5" t="s">
        <v>14</v>
      </c>
    </row>
    <row r="10" spans="1:12" x14ac:dyDescent="0.15">
      <c r="A10" s="52">
        <v>1</v>
      </c>
      <c r="B10" s="53" t="s">
        <v>59</v>
      </c>
      <c r="C10" s="55">
        <v>600</v>
      </c>
      <c r="D10" s="57"/>
      <c r="E10" s="70">
        <v>100</v>
      </c>
      <c r="F10" s="61"/>
      <c r="G10" s="22" t="s">
        <v>12</v>
      </c>
      <c r="H10" s="22">
        <v>286458</v>
      </c>
      <c r="I10" s="7"/>
      <c r="J10" s="23">
        <f>H10*I10</f>
        <v>0</v>
      </c>
      <c r="K10" s="69">
        <f>ROUNDDOWN(F10+J10+J11,0)</f>
        <v>0</v>
      </c>
      <c r="L10" s="24"/>
    </row>
    <row r="11" spans="1:12" x14ac:dyDescent="0.15">
      <c r="A11" s="52"/>
      <c r="B11" s="54"/>
      <c r="C11" s="56"/>
      <c r="D11" s="58"/>
      <c r="E11" s="70"/>
      <c r="F11" s="61"/>
      <c r="G11" s="22" t="s">
        <v>13</v>
      </c>
      <c r="H11" s="22">
        <v>673073</v>
      </c>
      <c r="I11" s="7"/>
      <c r="J11" s="23">
        <f>H11*I11</f>
        <v>0</v>
      </c>
      <c r="K11" s="69"/>
      <c r="L11" s="24"/>
    </row>
    <row r="12" spans="1:12" x14ac:dyDescent="0.15">
      <c r="A12" s="52">
        <v>2</v>
      </c>
      <c r="B12" s="53" t="s">
        <v>63</v>
      </c>
      <c r="C12" s="55">
        <v>75</v>
      </c>
      <c r="D12" s="57"/>
      <c r="E12" s="70">
        <v>100</v>
      </c>
      <c r="F12" s="61"/>
      <c r="G12" s="22" t="s">
        <v>12</v>
      </c>
      <c r="H12" s="22">
        <v>30199</v>
      </c>
      <c r="I12" s="7"/>
      <c r="J12" s="23">
        <f t="shared" ref="J12:J74" si="0">H12*I12</f>
        <v>0</v>
      </c>
      <c r="K12" s="69">
        <f t="shared" ref="K12" si="1">ROUNDDOWN(F12+J12+J13,0)</f>
        <v>0</v>
      </c>
      <c r="L12" s="24"/>
    </row>
    <row r="13" spans="1:12" x14ac:dyDescent="0.15">
      <c r="A13" s="52"/>
      <c r="B13" s="54"/>
      <c r="C13" s="56"/>
      <c r="D13" s="58"/>
      <c r="E13" s="70"/>
      <c r="F13" s="61"/>
      <c r="G13" s="22" t="s">
        <v>13</v>
      </c>
      <c r="H13" s="22">
        <v>66668</v>
      </c>
      <c r="I13" s="7"/>
      <c r="J13" s="23">
        <f t="shared" si="0"/>
        <v>0</v>
      </c>
      <c r="K13" s="69"/>
      <c r="L13" s="24"/>
    </row>
    <row r="14" spans="1:12" x14ac:dyDescent="0.15">
      <c r="A14" s="52">
        <v>3</v>
      </c>
      <c r="B14" s="53" t="s">
        <v>64</v>
      </c>
      <c r="C14" s="55">
        <v>124</v>
      </c>
      <c r="D14" s="57"/>
      <c r="E14" s="70">
        <v>100</v>
      </c>
      <c r="F14" s="61"/>
      <c r="G14" s="22" t="s">
        <v>12</v>
      </c>
      <c r="H14" s="22">
        <v>66936</v>
      </c>
      <c r="I14" s="7"/>
      <c r="J14" s="23">
        <f t="shared" si="0"/>
        <v>0</v>
      </c>
      <c r="K14" s="69">
        <f t="shared" ref="K14" si="2">ROUNDDOWN(F14+J14+J15,0)</f>
        <v>0</v>
      </c>
      <c r="L14" s="24"/>
    </row>
    <row r="15" spans="1:12" x14ac:dyDescent="0.15">
      <c r="A15" s="52"/>
      <c r="B15" s="54"/>
      <c r="C15" s="56"/>
      <c r="D15" s="58"/>
      <c r="E15" s="70"/>
      <c r="F15" s="61"/>
      <c r="G15" s="22" t="s">
        <v>13</v>
      </c>
      <c r="H15" s="22">
        <v>140633</v>
      </c>
      <c r="I15" s="7"/>
      <c r="J15" s="23">
        <f t="shared" si="0"/>
        <v>0</v>
      </c>
      <c r="K15" s="69"/>
      <c r="L15" s="24"/>
    </row>
    <row r="16" spans="1:12" x14ac:dyDescent="0.15">
      <c r="A16" s="52">
        <v>4</v>
      </c>
      <c r="B16" s="53" t="s">
        <v>65</v>
      </c>
      <c r="C16" s="55">
        <v>11</v>
      </c>
      <c r="D16" s="57"/>
      <c r="E16" s="70">
        <v>100</v>
      </c>
      <c r="F16" s="61"/>
      <c r="G16" s="22" t="s">
        <v>12</v>
      </c>
      <c r="H16" s="22">
        <v>11192</v>
      </c>
      <c r="I16" s="7"/>
      <c r="J16" s="23">
        <f t="shared" si="0"/>
        <v>0</v>
      </c>
      <c r="K16" s="69">
        <f t="shared" ref="K16" si="3">ROUNDDOWN(F16+J16+J17,0)</f>
        <v>0</v>
      </c>
      <c r="L16" s="24"/>
    </row>
    <row r="17" spans="1:12" x14ac:dyDescent="0.15">
      <c r="A17" s="52"/>
      <c r="B17" s="54"/>
      <c r="C17" s="56"/>
      <c r="D17" s="58"/>
      <c r="E17" s="70"/>
      <c r="F17" s="61"/>
      <c r="G17" s="22" t="s">
        <v>13</v>
      </c>
      <c r="H17" s="22">
        <v>34880</v>
      </c>
      <c r="I17" s="7"/>
      <c r="J17" s="23">
        <f t="shared" si="0"/>
        <v>0</v>
      </c>
      <c r="K17" s="69"/>
      <c r="L17" s="24"/>
    </row>
    <row r="18" spans="1:12" ht="13.5" customHeight="1" x14ac:dyDescent="0.15">
      <c r="A18" s="52">
        <v>5</v>
      </c>
      <c r="B18" s="53" t="s">
        <v>66</v>
      </c>
      <c r="C18" s="55">
        <v>37</v>
      </c>
      <c r="D18" s="57"/>
      <c r="E18" s="70">
        <v>100</v>
      </c>
      <c r="F18" s="61"/>
      <c r="G18" s="22" t="s">
        <v>12</v>
      </c>
      <c r="H18" s="22">
        <v>9744</v>
      </c>
      <c r="I18" s="7"/>
      <c r="J18" s="23">
        <f t="shared" si="0"/>
        <v>0</v>
      </c>
      <c r="K18" s="69">
        <f t="shared" ref="K18" si="4">ROUNDDOWN(F18+J18+J19,0)</f>
        <v>0</v>
      </c>
      <c r="L18" s="24"/>
    </row>
    <row r="19" spans="1:12" x14ac:dyDescent="0.15">
      <c r="A19" s="52"/>
      <c r="B19" s="54"/>
      <c r="C19" s="56"/>
      <c r="D19" s="58"/>
      <c r="E19" s="70"/>
      <c r="F19" s="61"/>
      <c r="G19" s="22" t="s">
        <v>13</v>
      </c>
      <c r="H19" s="22">
        <v>24687</v>
      </c>
      <c r="I19" s="7"/>
      <c r="J19" s="23">
        <f t="shared" si="0"/>
        <v>0</v>
      </c>
      <c r="K19" s="69"/>
      <c r="L19" s="24"/>
    </row>
    <row r="20" spans="1:12" x14ac:dyDescent="0.15">
      <c r="A20" s="52">
        <v>6</v>
      </c>
      <c r="B20" s="53" t="s">
        <v>67</v>
      </c>
      <c r="C20" s="55">
        <v>114</v>
      </c>
      <c r="D20" s="57"/>
      <c r="E20" s="70">
        <v>100</v>
      </c>
      <c r="F20" s="61"/>
      <c r="G20" s="22" t="s">
        <v>12</v>
      </c>
      <c r="H20" s="22">
        <v>31081</v>
      </c>
      <c r="I20" s="7"/>
      <c r="J20" s="23">
        <f t="shared" si="0"/>
        <v>0</v>
      </c>
      <c r="K20" s="69">
        <f t="shared" ref="K20" si="5">ROUNDDOWN(F20+J20+J21,0)</f>
        <v>0</v>
      </c>
      <c r="L20" s="24"/>
    </row>
    <row r="21" spans="1:12" x14ac:dyDescent="0.15">
      <c r="A21" s="52"/>
      <c r="B21" s="54"/>
      <c r="C21" s="56"/>
      <c r="D21" s="58"/>
      <c r="E21" s="70"/>
      <c r="F21" s="61"/>
      <c r="G21" s="22" t="s">
        <v>13</v>
      </c>
      <c r="H21" s="22">
        <v>117179</v>
      </c>
      <c r="I21" s="7"/>
      <c r="J21" s="23">
        <f t="shared" si="0"/>
        <v>0</v>
      </c>
      <c r="K21" s="69"/>
      <c r="L21" s="24"/>
    </row>
    <row r="22" spans="1:12" x14ac:dyDescent="0.15">
      <c r="A22" s="52">
        <v>7</v>
      </c>
      <c r="B22" s="53" t="s">
        <v>68</v>
      </c>
      <c r="C22" s="55">
        <v>37</v>
      </c>
      <c r="D22" s="57"/>
      <c r="E22" s="70">
        <v>100</v>
      </c>
      <c r="F22" s="61"/>
      <c r="G22" s="22" t="s">
        <v>12</v>
      </c>
      <c r="H22" s="22">
        <v>3845</v>
      </c>
      <c r="I22" s="7"/>
      <c r="J22" s="23">
        <f t="shared" si="0"/>
        <v>0</v>
      </c>
      <c r="K22" s="69">
        <f t="shared" ref="K22" si="6">ROUNDDOWN(F22+J22+J23,0)</f>
        <v>0</v>
      </c>
      <c r="L22" s="24"/>
    </row>
    <row r="23" spans="1:12" x14ac:dyDescent="0.15">
      <c r="A23" s="52"/>
      <c r="B23" s="54"/>
      <c r="C23" s="56"/>
      <c r="D23" s="58"/>
      <c r="E23" s="70"/>
      <c r="F23" s="61"/>
      <c r="G23" s="22" t="s">
        <v>13</v>
      </c>
      <c r="H23" s="22">
        <v>9277</v>
      </c>
      <c r="I23" s="7"/>
      <c r="J23" s="23">
        <f t="shared" si="0"/>
        <v>0</v>
      </c>
      <c r="K23" s="69"/>
      <c r="L23" s="24"/>
    </row>
    <row r="24" spans="1:12" x14ac:dyDescent="0.15">
      <c r="A24" s="52">
        <v>8</v>
      </c>
      <c r="B24" s="53" t="s">
        <v>45</v>
      </c>
      <c r="C24" s="55">
        <v>67</v>
      </c>
      <c r="D24" s="57"/>
      <c r="E24" s="70">
        <v>100</v>
      </c>
      <c r="F24" s="61"/>
      <c r="G24" s="22" t="s">
        <v>12</v>
      </c>
      <c r="H24" s="22">
        <v>23324</v>
      </c>
      <c r="I24" s="7"/>
      <c r="J24" s="23">
        <f t="shared" si="0"/>
        <v>0</v>
      </c>
      <c r="K24" s="69">
        <f t="shared" ref="K24" si="7">ROUNDDOWN(F24+J24+J25,0)</f>
        <v>0</v>
      </c>
      <c r="L24" s="24"/>
    </row>
    <row r="25" spans="1:12" x14ac:dyDescent="0.15">
      <c r="A25" s="52"/>
      <c r="B25" s="54"/>
      <c r="C25" s="56"/>
      <c r="D25" s="58"/>
      <c r="E25" s="70"/>
      <c r="F25" s="61"/>
      <c r="G25" s="22" t="s">
        <v>13</v>
      </c>
      <c r="H25" s="22">
        <v>49439</v>
      </c>
      <c r="I25" s="7"/>
      <c r="J25" s="23">
        <f t="shared" si="0"/>
        <v>0</v>
      </c>
      <c r="K25" s="69"/>
      <c r="L25" s="24"/>
    </row>
    <row r="26" spans="1:12" x14ac:dyDescent="0.15">
      <c r="A26" s="52">
        <v>9</v>
      </c>
      <c r="B26" s="53" t="s">
        <v>46</v>
      </c>
      <c r="C26" s="55">
        <v>57</v>
      </c>
      <c r="D26" s="57"/>
      <c r="E26" s="70">
        <v>100</v>
      </c>
      <c r="F26" s="61"/>
      <c r="G26" s="22" t="s">
        <v>12</v>
      </c>
      <c r="H26" s="22">
        <v>27802</v>
      </c>
      <c r="I26" s="7"/>
      <c r="J26" s="23">
        <f t="shared" si="0"/>
        <v>0</v>
      </c>
      <c r="K26" s="69">
        <f t="shared" ref="K26" si="8">ROUNDDOWN(F26+J26+J27,0)</f>
        <v>0</v>
      </c>
      <c r="L26" s="24"/>
    </row>
    <row r="27" spans="1:12" x14ac:dyDescent="0.15">
      <c r="A27" s="52"/>
      <c r="B27" s="54"/>
      <c r="C27" s="56"/>
      <c r="D27" s="58"/>
      <c r="E27" s="70"/>
      <c r="F27" s="61"/>
      <c r="G27" s="22" t="s">
        <v>13</v>
      </c>
      <c r="H27" s="22">
        <v>76676</v>
      </c>
      <c r="I27" s="7"/>
      <c r="J27" s="23">
        <f t="shared" si="0"/>
        <v>0</v>
      </c>
      <c r="K27" s="69"/>
      <c r="L27" s="24"/>
    </row>
    <row r="28" spans="1:12" x14ac:dyDescent="0.15">
      <c r="A28" s="52">
        <v>10</v>
      </c>
      <c r="B28" s="53" t="s">
        <v>60</v>
      </c>
      <c r="C28" s="55">
        <v>99</v>
      </c>
      <c r="D28" s="57"/>
      <c r="E28" s="70">
        <v>100</v>
      </c>
      <c r="F28" s="61"/>
      <c r="G28" s="22" t="s">
        <v>12</v>
      </c>
      <c r="H28" s="22">
        <v>43624</v>
      </c>
      <c r="I28" s="7"/>
      <c r="J28" s="23">
        <f t="shared" si="0"/>
        <v>0</v>
      </c>
      <c r="K28" s="69">
        <f t="shared" ref="K28" si="9">ROUNDDOWN(F28+J28+J29,0)</f>
        <v>0</v>
      </c>
      <c r="L28" s="24"/>
    </row>
    <row r="29" spans="1:12" x14ac:dyDescent="0.15">
      <c r="A29" s="52"/>
      <c r="B29" s="54"/>
      <c r="C29" s="56"/>
      <c r="D29" s="58"/>
      <c r="E29" s="70"/>
      <c r="F29" s="61"/>
      <c r="G29" s="22" t="s">
        <v>13</v>
      </c>
      <c r="H29" s="22">
        <v>122470</v>
      </c>
      <c r="I29" s="7"/>
      <c r="J29" s="23">
        <f t="shared" si="0"/>
        <v>0</v>
      </c>
      <c r="K29" s="69"/>
      <c r="L29" s="24"/>
    </row>
    <row r="30" spans="1:12" x14ac:dyDescent="0.15">
      <c r="A30" s="52">
        <v>11</v>
      </c>
      <c r="B30" s="53" t="s">
        <v>47</v>
      </c>
      <c r="C30" s="55">
        <v>112</v>
      </c>
      <c r="D30" s="57"/>
      <c r="E30" s="70">
        <v>100</v>
      </c>
      <c r="F30" s="61"/>
      <c r="G30" s="22" t="s">
        <v>12</v>
      </c>
      <c r="H30" s="22">
        <v>32061</v>
      </c>
      <c r="I30" s="7"/>
      <c r="J30" s="23">
        <f t="shared" si="0"/>
        <v>0</v>
      </c>
      <c r="K30" s="69">
        <f t="shared" ref="K30" si="10">ROUNDDOWN(F30+J30+J31,0)</f>
        <v>0</v>
      </c>
      <c r="L30" s="24"/>
    </row>
    <row r="31" spans="1:12" x14ac:dyDescent="0.15">
      <c r="A31" s="52"/>
      <c r="B31" s="54"/>
      <c r="C31" s="56"/>
      <c r="D31" s="58"/>
      <c r="E31" s="70"/>
      <c r="F31" s="61"/>
      <c r="G31" s="22" t="s">
        <v>13</v>
      </c>
      <c r="H31" s="22">
        <v>85013</v>
      </c>
      <c r="I31" s="7"/>
      <c r="J31" s="23">
        <f t="shared" si="0"/>
        <v>0</v>
      </c>
      <c r="K31" s="69"/>
      <c r="L31" s="24"/>
    </row>
    <row r="32" spans="1:12" x14ac:dyDescent="0.15">
      <c r="A32" s="52">
        <v>12</v>
      </c>
      <c r="B32" s="53" t="s">
        <v>69</v>
      </c>
      <c r="C32" s="55">
        <v>91</v>
      </c>
      <c r="D32" s="57"/>
      <c r="E32" s="70">
        <v>100</v>
      </c>
      <c r="F32" s="61"/>
      <c r="G32" s="22" t="s">
        <v>12</v>
      </c>
      <c r="H32" s="22">
        <v>37354</v>
      </c>
      <c r="I32" s="7"/>
      <c r="J32" s="23">
        <f t="shared" si="0"/>
        <v>0</v>
      </c>
      <c r="K32" s="69">
        <f t="shared" ref="K32" si="11">ROUNDDOWN(F32+J32+J33,0)</f>
        <v>0</v>
      </c>
      <c r="L32" s="24"/>
    </row>
    <row r="33" spans="1:12" x14ac:dyDescent="0.15">
      <c r="A33" s="52"/>
      <c r="B33" s="54"/>
      <c r="C33" s="56"/>
      <c r="D33" s="58"/>
      <c r="E33" s="70"/>
      <c r="F33" s="61"/>
      <c r="G33" s="22" t="s">
        <v>13</v>
      </c>
      <c r="H33" s="22">
        <v>99322</v>
      </c>
      <c r="I33" s="7"/>
      <c r="J33" s="23">
        <f t="shared" si="0"/>
        <v>0</v>
      </c>
      <c r="K33" s="69"/>
      <c r="L33" s="24"/>
    </row>
    <row r="34" spans="1:12" x14ac:dyDescent="0.15">
      <c r="A34" s="52">
        <v>13</v>
      </c>
      <c r="B34" s="53" t="s">
        <v>48</v>
      </c>
      <c r="C34" s="55">
        <v>24</v>
      </c>
      <c r="D34" s="57"/>
      <c r="E34" s="70">
        <v>100</v>
      </c>
      <c r="F34" s="61"/>
      <c r="G34" s="22" t="s">
        <v>12</v>
      </c>
      <c r="H34" s="22">
        <v>3691</v>
      </c>
      <c r="I34" s="7"/>
      <c r="J34" s="23">
        <f t="shared" si="0"/>
        <v>0</v>
      </c>
      <c r="K34" s="69">
        <f t="shared" ref="K34" si="12">ROUNDDOWN(F34+J34+J35,0)</f>
        <v>0</v>
      </c>
      <c r="L34" s="24"/>
    </row>
    <row r="35" spans="1:12" x14ac:dyDescent="0.15">
      <c r="A35" s="52"/>
      <c r="B35" s="54"/>
      <c r="C35" s="56"/>
      <c r="D35" s="58"/>
      <c r="E35" s="70"/>
      <c r="F35" s="61"/>
      <c r="G35" s="22" t="s">
        <v>13</v>
      </c>
      <c r="H35" s="22">
        <v>12240</v>
      </c>
      <c r="I35" s="7"/>
      <c r="J35" s="23">
        <f t="shared" si="0"/>
        <v>0</v>
      </c>
      <c r="K35" s="69"/>
      <c r="L35" s="24"/>
    </row>
    <row r="36" spans="1:12" x14ac:dyDescent="0.15">
      <c r="A36" s="52">
        <v>14</v>
      </c>
      <c r="B36" s="53" t="s">
        <v>49</v>
      </c>
      <c r="C36" s="55">
        <v>47</v>
      </c>
      <c r="D36" s="57"/>
      <c r="E36" s="70">
        <v>100</v>
      </c>
      <c r="F36" s="61"/>
      <c r="G36" s="22" t="s">
        <v>12</v>
      </c>
      <c r="H36" s="22">
        <v>3642</v>
      </c>
      <c r="I36" s="7"/>
      <c r="J36" s="23">
        <f t="shared" si="0"/>
        <v>0</v>
      </c>
      <c r="K36" s="69">
        <f t="shared" ref="K36" si="13">ROUNDDOWN(F36+J36+J37,0)</f>
        <v>0</v>
      </c>
      <c r="L36" s="24"/>
    </row>
    <row r="37" spans="1:12" x14ac:dyDescent="0.15">
      <c r="A37" s="52"/>
      <c r="B37" s="54"/>
      <c r="C37" s="56"/>
      <c r="D37" s="58"/>
      <c r="E37" s="70"/>
      <c r="F37" s="61"/>
      <c r="G37" s="22" t="s">
        <v>13</v>
      </c>
      <c r="H37" s="22">
        <v>9580</v>
      </c>
      <c r="I37" s="7"/>
      <c r="J37" s="23">
        <f t="shared" si="0"/>
        <v>0</v>
      </c>
      <c r="K37" s="69"/>
      <c r="L37" s="24"/>
    </row>
    <row r="38" spans="1:12" x14ac:dyDescent="0.15">
      <c r="A38" s="52">
        <v>15</v>
      </c>
      <c r="B38" s="53" t="s">
        <v>61</v>
      </c>
      <c r="C38" s="55">
        <v>109</v>
      </c>
      <c r="D38" s="57"/>
      <c r="E38" s="70">
        <v>100</v>
      </c>
      <c r="F38" s="61"/>
      <c r="G38" s="22" t="s">
        <v>12</v>
      </c>
      <c r="H38" s="22">
        <v>112082</v>
      </c>
      <c r="I38" s="7"/>
      <c r="J38" s="23">
        <f t="shared" si="0"/>
        <v>0</v>
      </c>
      <c r="K38" s="69">
        <f t="shared" ref="K38" si="14">ROUNDDOWN(F38+J38+J39,0)</f>
        <v>0</v>
      </c>
      <c r="L38" s="24"/>
    </row>
    <row r="39" spans="1:12" x14ac:dyDescent="0.15">
      <c r="A39" s="52"/>
      <c r="B39" s="54"/>
      <c r="C39" s="56"/>
      <c r="D39" s="58"/>
      <c r="E39" s="70"/>
      <c r="F39" s="61"/>
      <c r="G39" s="22" t="s">
        <v>13</v>
      </c>
      <c r="H39" s="22">
        <v>211484</v>
      </c>
      <c r="I39" s="7"/>
      <c r="J39" s="23">
        <f t="shared" si="0"/>
        <v>0</v>
      </c>
      <c r="K39" s="69"/>
      <c r="L39" s="24"/>
    </row>
    <row r="40" spans="1:12" x14ac:dyDescent="0.15">
      <c r="A40" s="52">
        <v>16</v>
      </c>
      <c r="B40" s="53" t="s">
        <v>50</v>
      </c>
      <c r="C40" s="55">
        <v>66</v>
      </c>
      <c r="D40" s="57"/>
      <c r="E40" s="70">
        <v>100</v>
      </c>
      <c r="F40" s="61"/>
      <c r="G40" s="22" t="s">
        <v>12</v>
      </c>
      <c r="H40" s="22">
        <v>24904</v>
      </c>
      <c r="I40" s="7"/>
      <c r="J40" s="23">
        <f t="shared" si="0"/>
        <v>0</v>
      </c>
      <c r="K40" s="69">
        <f t="shared" ref="K40" si="15">ROUNDDOWN(F40+J40+J41,0)</f>
        <v>0</v>
      </c>
      <c r="L40" s="24"/>
    </row>
    <row r="41" spans="1:12" x14ac:dyDescent="0.15">
      <c r="A41" s="52"/>
      <c r="B41" s="54"/>
      <c r="C41" s="56"/>
      <c r="D41" s="58"/>
      <c r="E41" s="70"/>
      <c r="F41" s="61"/>
      <c r="G41" s="22" t="s">
        <v>13</v>
      </c>
      <c r="H41" s="22">
        <v>74434</v>
      </c>
      <c r="I41" s="7"/>
      <c r="J41" s="23">
        <f t="shared" si="0"/>
        <v>0</v>
      </c>
      <c r="K41" s="69"/>
      <c r="L41" s="24"/>
    </row>
    <row r="42" spans="1:12" x14ac:dyDescent="0.15">
      <c r="A42" s="52">
        <v>17</v>
      </c>
      <c r="B42" s="53" t="s">
        <v>51</v>
      </c>
      <c r="C42" s="55">
        <v>31</v>
      </c>
      <c r="D42" s="57"/>
      <c r="E42" s="70">
        <v>100</v>
      </c>
      <c r="F42" s="61"/>
      <c r="G42" s="22" t="s">
        <v>12</v>
      </c>
      <c r="H42" s="22">
        <v>14473</v>
      </c>
      <c r="I42" s="7"/>
      <c r="J42" s="23">
        <f t="shared" si="0"/>
        <v>0</v>
      </c>
      <c r="K42" s="69">
        <f t="shared" ref="K42" si="16">ROUNDDOWN(F42+J42+J43,0)</f>
        <v>0</v>
      </c>
      <c r="L42" s="24"/>
    </row>
    <row r="43" spans="1:12" x14ac:dyDescent="0.15">
      <c r="A43" s="52"/>
      <c r="B43" s="54"/>
      <c r="C43" s="56"/>
      <c r="D43" s="58"/>
      <c r="E43" s="70"/>
      <c r="F43" s="61"/>
      <c r="G43" s="22" t="s">
        <v>13</v>
      </c>
      <c r="H43" s="22">
        <v>44058</v>
      </c>
      <c r="I43" s="7"/>
      <c r="J43" s="23">
        <f t="shared" si="0"/>
        <v>0</v>
      </c>
      <c r="K43" s="69"/>
      <c r="L43" s="24"/>
    </row>
    <row r="44" spans="1:12" x14ac:dyDescent="0.15">
      <c r="A44" s="52">
        <v>18</v>
      </c>
      <c r="B44" s="53" t="s">
        <v>29</v>
      </c>
      <c r="C44" s="55">
        <v>66</v>
      </c>
      <c r="D44" s="57"/>
      <c r="E44" s="70">
        <v>100</v>
      </c>
      <c r="F44" s="61"/>
      <c r="G44" s="22" t="s">
        <v>12</v>
      </c>
      <c r="H44" s="22">
        <v>30867</v>
      </c>
      <c r="I44" s="7"/>
      <c r="J44" s="23">
        <f t="shared" si="0"/>
        <v>0</v>
      </c>
      <c r="K44" s="69">
        <f t="shared" ref="K44" si="17">ROUNDDOWN(F44+J44+J45,0)</f>
        <v>0</v>
      </c>
      <c r="L44" s="24"/>
    </row>
    <row r="45" spans="1:12" x14ac:dyDescent="0.15">
      <c r="A45" s="52"/>
      <c r="B45" s="54"/>
      <c r="C45" s="56"/>
      <c r="D45" s="58"/>
      <c r="E45" s="70"/>
      <c r="F45" s="61"/>
      <c r="G45" s="22" t="s">
        <v>13</v>
      </c>
      <c r="H45" s="22">
        <v>93760</v>
      </c>
      <c r="I45" s="7"/>
      <c r="J45" s="23">
        <f t="shared" si="0"/>
        <v>0</v>
      </c>
      <c r="K45" s="69"/>
      <c r="L45" s="24"/>
    </row>
    <row r="46" spans="1:12" x14ac:dyDescent="0.15">
      <c r="A46" s="52">
        <v>19</v>
      </c>
      <c r="B46" s="53" t="s">
        <v>89</v>
      </c>
      <c r="C46" s="55">
        <v>120</v>
      </c>
      <c r="D46" s="57"/>
      <c r="E46" s="70">
        <v>100</v>
      </c>
      <c r="F46" s="61"/>
      <c r="G46" s="22" t="s">
        <v>12</v>
      </c>
      <c r="H46" s="22">
        <v>37730</v>
      </c>
      <c r="I46" s="7"/>
      <c r="J46" s="23">
        <f t="shared" si="0"/>
        <v>0</v>
      </c>
      <c r="K46" s="69">
        <f t="shared" ref="K46" si="18">ROUNDDOWN(F46+J46+J47,0)</f>
        <v>0</v>
      </c>
      <c r="L46" s="24"/>
    </row>
    <row r="47" spans="1:12" x14ac:dyDescent="0.15">
      <c r="A47" s="52"/>
      <c r="B47" s="54"/>
      <c r="C47" s="56"/>
      <c r="D47" s="58"/>
      <c r="E47" s="70"/>
      <c r="F47" s="61"/>
      <c r="G47" s="22" t="s">
        <v>13</v>
      </c>
      <c r="H47" s="22">
        <v>93513</v>
      </c>
      <c r="I47" s="7"/>
      <c r="J47" s="23">
        <f t="shared" si="0"/>
        <v>0</v>
      </c>
      <c r="K47" s="69"/>
      <c r="L47" s="24"/>
    </row>
    <row r="48" spans="1:12" x14ac:dyDescent="0.15">
      <c r="A48" s="52">
        <v>20</v>
      </c>
      <c r="B48" s="53" t="s">
        <v>30</v>
      </c>
      <c r="C48" s="55">
        <v>55</v>
      </c>
      <c r="D48" s="57"/>
      <c r="E48" s="70">
        <v>100</v>
      </c>
      <c r="F48" s="61"/>
      <c r="G48" s="22" t="s">
        <v>12</v>
      </c>
      <c r="H48" s="22">
        <v>25089</v>
      </c>
      <c r="I48" s="7"/>
      <c r="J48" s="23">
        <f t="shared" si="0"/>
        <v>0</v>
      </c>
      <c r="K48" s="69">
        <f t="shared" ref="K48" si="19">ROUNDDOWN(F48+J48+J49,0)</f>
        <v>0</v>
      </c>
      <c r="L48" s="24"/>
    </row>
    <row r="49" spans="1:12" x14ac:dyDescent="0.15">
      <c r="A49" s="52"/>
      <c r="B49" s="54"/>
      <c r="C49" s="56"/>
      <c r="D49" s="58"/>
      <c r="E49" s="70"/>
      <c r="F49" s="61"/>
      <c r="G49" s="22" t="s">
        <v>13</v>
      </c>
      <c r="H49" s="22">
        <v>76051</v>
      </c>
      <c r="I49" s="7"/>
      <c r="J49" s="23">
        <f t="shared" si="0"/>
        <v>0</v>
      </c>
      <c r="K49" s="69"/>
      <c r="L49" s="24"/>
    </row>
    <row r="50" spans="1:12" x14ac:dyDescent="0.15">
      <c r="A50" s="52">
        <v>21</v>
      </c>
      <c r="B50" s="53" t="s">
        <v>31</v>
      </c>
      <c r="C50" s="55">
        <v>61</v>
      </c>
      <c r="D50" s="57"/>
      <c r="E50" s="70">
        <v>100</v>
      </c>
      <c r="F50" s="61"/>
      <c r="G50" s="22" t="s">
        <v>12</v>
      </c>
      <c r="H50" s="22">
        <v>14803</v>
      </c>
      <c r="I50" s="7"/>
      <c r="J50" s="23">
        <f t="shared" si="0"/>
        <v>0</v>
      </c>
      <c r="K50" s="69">
        <f t="shared" ref="K50" si="20">ROUNDDOWN(F50+J50+J51,0)</f>
        <v>0</v>
      </c>
      <c r="L50" s="24"/>
    </row>
    <row r="51" spans="1:12" x14ac:dyDescent="0.15">
      <c r="A51" s="52"/>
      <c r="B51" s="54"/>
      <c r="C51" s="56"/>
      <c r="D51" s="58"/>
      <c r="E51" s="70"/>
      <c r="F51" s="61"/>
      <c r="G51" s="22" t="s">
        <v>13</v>
      </c>
      <c r="H51" s="22">
        <v>43728</v>
      </c>
      <c r="I51" s="7"/>
      <c r="J51" s="23">
        <f t="shared" si="0"/>
        <v>0</v>
      </c>
      <c r="K51" s="69"/>
      <c r="L51" s="24"/>
    </row>
    <row r="52" spans="1:12" x14ac:dyDescent="0.15">
      <c r="A52" s="52">
        <v>22</v>
      </c>
      <c r="B52" s="53" t="s">
        <v>32</v>
      </c>
      <c r="C52" s="55">
        <v>82</v>
      </c>
      <c r="D52" s="57"/>
      <c r="E52" s="70">
        <v>100</v>
      </c>
      <c r="F52" s="61"/>
      <c r="G52" s="22" t="s">
        <v>12</v>
      </c>
      <c r="H52" s="22">
        <v>52253</v>
      </c>
      <c r="I52" s="7"/>
      <c r="J52" s="23">
        <f t="shared" si="0"/>
        <v>0</v>
      </c>
      <c r="K52" s="69">
        <f t="shared" ref="K52" si="21">ROUNDDOWN(F52+J52+J53,0)</f>
        <v>0</v>
      </c>
      <c r="L52" s="24"/>
    </row>
    <row r="53" spans="1:12" x14ac:dyDescent="0.15">
      <c r="A53" s="52"/>
      <c r="B53" s="54"/>
      <c r="C53" s="56"/>
      <c r="D53" s="58"/>
      <c r="E53" s="70"/>
      <c r="F53" s="61"/>
      <c r="G53" s="22" t="s">
        <v>13</v>
      </c>
      <c r="H53" s="22">
        <v>145694</v>
      </c>
      <c r="I53" s="7"/>
      <c r="J53" s="23">
        <f t="shared" si="0"/>
        <v>0</v>
      </c>
      <c r="K53" s="69"/>
      <c r="L53" s="24"/>
    </row>
    <row r="54" spans="1:12" x14ac:dyDescent="0.15">
      <c r="A54" s="52">
        <v>23</v>
      </c>
      <c r="B54" s="53" t="s">
        <v>33</v>
      </c>
      <c r="C54" s="55">
        <v>99</v>
      </c>
      <c r="D54" s="57"/>
      <c r="E54" s="70">
        <v>100</v>
      </c>
      <c r="F54" s="61"/>
      <c r="G54" s="22" t="s">
        <v>12</v>
      </c>
      <c r="H54" s="22">
        <v>15305</v>
      </c>
      <c r="I54" s="7"/>
      <c r="J54" s="23">
        <f t="shared" si="0"/>
        <v>0</v>
      </c>
      <c r="K54" s="69">
        <f t="shared" ref="K54" si="22">ROUNDDOWN(F54+J54+J55,0)</f>
        <v>0</v>
      </c>
      <c r="L54" s="24"/>
    </row>
    <row r="55" spans="1:12" x14ac:dyDescent="0.15">
      <c r="A55" s="52"/>
      <c r="B55" s="54"/>
      <c r="C55" s="56"/>
      <c r="D55" s="58"/>
      <c r="E55" s="70"/>
      <c r="F55" s="61"/>
      <c r="G55" s="22" t="s">
        <v>13</v>
      </c>
      <c r="H55" s="22">
        <v>41575</v>
      </c>
      <c r="I55" s="7"/>
      <c r="J55" s="23">
        <f t="shared" si="0"/>
        <v>0</v>
      </c>
      <c r="K55" s="69"/>
      <c r="L55" s="24"/>
    </row>
    <row r="56" spans="1:12" x14ac:dyDescent="0.15">
      <c r="A56" s="52">
        <v>24</v>
      </c>
      <c r="B56" s="53" t="s">
        <v>34</v>
      </c>
      <c r="C56" s="55">
        <v>119</v>
      </c>
      <c r="D56" s="57"/>
      <c r="E56" s="70">
        <v>100</v>
      </c>
      <c r="F56" s="61"/>
      <c r="G56" s="22" t="s">
        <v>12</v>
      </c>
      <c r="H56" s="22">
        <v>30506</v>
      </c>
      <c r="I56" s="7"/>
      <c r="J56" s="23">
        <f t="shared" si="0"/>
        <v>0</v>
      </c>
      <c r="K56" s="69">
        <f t="shared" ref="K56" si="23">ROUNDDOWN(F56+J56+J57,0)</f>
        <v>0</v>
      </c>
      <c r="L56" s="24"/>
    </row>
    <row r="57" spans="1:12" x14ac:dyDescent="0.15">
      <c r="A57" s="52"/>
      <c r="B57" s="54"/>
      <c r="C57" s="56"/>
      <c r="D57" s="58"/>
      <c r="E57" s="70"/>
      <c r="F57" s="61"/>
      <c r="G57" s="22" t="s">
        <v>13</v>
      </c>
      <c r="H57" s="22">
        <v>85285</v>
      </c>
      <c r="I57" s="7"/>
      <c r="J57" s="23">
        <f t="shared" si="0"/>
        <v>0</v>
      </c>
      <c r="K57" s="69"/>
      <c r="L57" s="24"/>
    </row>
    <row r="58" spans="1:12" x14ac:dyDescent="0.15">
      <c r="A58" s="52">
        <v>25</v>
      </c>
      <c r="B58" s="53" t="s">
        <v>35</v>
      </c>
      <c r="C58" s="55">
        <v>88</v>
      </c>
      <c r="D58" s="57"/>
      <c r="E58" s="70">
        <v>100</v>
      </c>
      <c r="F58" s="61"/>
      <c r="G58" s="22" t="s">
        <v>12</v>
      </c>
      <c r="H58" s="22">
        <v>23658</v>
      </c>
      <c r="I58" s="7"/>
      <c r="J58" s="23">
        <f t="shared" si="0"/>
        <v>0</v>
      </c>
      <c r="K58" s="69">
        <f t="shared" ref="K58" si="24">ROUNDDOWN(F58+J58+J59,0)</f>
        <v>0</v>
      </c>
      <c r="L58" s="24"/>
    </row>
    <row r="59" spans="1:12" x14ac:dyDescent="0.15">
      <c r="A59" s="52"/>
      <c r="B59" s="54"/>
      <c r="C59" s="56"/>
      <c r="D59" s="58"/>
      <c r="E59" s="70"/>
      <c r="F59" s="61"/>
      <c r="G59" s="22" t="s">
        <v>13</v>
      </c>
      <c r="H59" s="22">
        <v>60884</v>
      </c>
      <c r="I59" s="7"/>
      <c r="J59" s="23">
        <f t="shared" si="0"/>
        <v>0</v>
      </c>
      <c r="K59" s="69"/>
      <c r="L59" s="24"/>
    </row>
    <row r="60" spans="1:12" x14ac:dyDescent="0.15">
      <c r="A60" s="52">
        <v>26</v>
      </c>
      <c r="B60" s="53" t="s">
        <v>36</v>
      </c>
      <c r="C60" s="55">
        <v>55</v>
      </c>
      <c r="D60" s="57"/>
      <c r="E60" s="59">
        <v>100</v>
      </c>
      <c r="F60" s="61"/>
      <c r="G60" s="22" t="s">
        <v>12</v>
      </c>
      <c r="H60" s="22">
        <v>8882</v>
      </c>
      <c r="I60" s="7"/>
      <c r="J60" s="23">
        <f t="shared" si="0"/>
        <v>0</v>
      </c>
      <c r="K60" s="62">
        <f t="shared" ref="K60" si="25">ROUNDDOWN(F60+J60+J61,0)</f>
        <v>0</v>
      </c>
      <c r="L60" s="24"/>
    </row>
    <row r="61" spans="1:12" x14ac:dyDescent="0.15">
      <c r="A61" s="52"/>
      <c r="B61" s="54"/>
      <c r="C61" s="56"/>
      <c r="D61" s="58"/>
      <c r="E61" s="60"/>
      <c r="F61" s="61"/>
      <c r="G61" s="22" t="s">
        <v>13</v>
      </c>
      <c r="H61" s="22">
        <v>29118</v>
      </c>
      <c r="I61" s="7"/>
      <c r="J61" s="23">
        <f t="shared" si="0"/>
        <v>0</v>
      </c>
      <c r="K61" s="63"/>
      <c r="L61" s="24"/>
    </row>
    <row r="62" spans="1:12" x14ac:dyDescent="0.15">
      <c r="A62" s="52">
        <v>27</v>
      </c>
      <c r="B62" s="53" t="s">
        <v>37</v>
      </c>
      <c r="C62" s="55">
        <v>48</v>
      </c>
      <c r="D62" s="57"/>
      <c r="E62" s="59">
        <v>100</v>
      </c>
      <c r="F62" s="61"/>
      <c r="G62" s="22" t="s">
        <v>12</v>
      </c>
      <c r="H62" s="22">
        <v>5669</v>
      </c>
      <c r="I62" s="7"/>
      <c r="J62" s="23">
        <f t="shared" si="0"/>
        <v>0</v>
      </c>
      <c r="K62" s="62">
        <f t="shared" ref="K62" si="26">ROUNDDOWN(F62+J62+J63,0)</f>
        <v>0</v>
      </c>
      <c r="L62" s="24"/>
    </row>
    <row r="63" spans="1:12" x14ac:dyDescent="0.15">
      <c r="A63" s="52"/>
      <c r="B63" s="54"/>
      <c r="C63" s="56"/>
      <c r="D63" s="58"/>
      <c r="E63" s="60"/>
      <c r="F63" s="61"/>
      <c r="G63" s="22" t="s">
        <v>13</v>
      </c>
      <c r="H63" s="22">
        <v>13135</v>
      </c>
      <c r="I63" s="7"/>
      <c r="J63" s="23">
        <f t="shared" si="0"/>
        <v>0</v>
      </c>
      <c r="K63" s="63"/>
      <c r="L63" s="24"/>
    </row>
    <row r="64" spans="1:12" x14ac:dyDescent="0.15">
      <c r="A64" s="52">
        <v>28</v>
      </c>
      <c r="B64" s="53" t="s">
        <v>38</v>
      </c>
      <c r="C64" s="55">
        <v>121</v>
      </c>
      <c r="D64" s="57"/>
      <c r="E64" s="59">
        <v>100</v>
      </c>
      <c r="F64" s="61"/>
      <c r="G64" s="22" t="s">
        <v>12</v>
      </c>
      <c r="H64" s="22">
        <v>38991</v>
      </c>
      <c r="I64" s="7"/>
      <c r="J64" s="23">
        <f t="shared" si="0"/>
        <v>0</v>
      </c>
      <c r="K64" s="62">
        <f t="shared" ref="K64" si="27">ROUNDDOWN(F64+J64+J65,0)</f>
        <v>0</v>
      </c>
      <c r="L64" s="24"/>
    </row>
    <row r="65" spans="1:12" x14ac:dyDescent="0.15">
      <c r="A65" s="52"/>
      <c r="B65" s="54"/>
      <c r="C65" s="56"/>
      <c r="D65" s="58"/>
      <c r="E65" s="60"/>
      <c r="F65" s="61"/>
      <c r="G65" s="22" t="s">
        <v>13</v>
      </c>
      <c r="H65" s="22">
        <v>93537</v>
      </c>
      <c r="I65" s="7"/>
      <c r="J65" s="23">
        <f t="shared" si="0"/>
        <v>0</v>
      </c>
      <c r="K65" s="63"/>
      <c r="L65" s="24"/>
    </row>
    <row r="66" spans="1:12" x14ac:dyDescent="0.15">
      <c r="A66" s="52">
        <v>29</v>
      </c>
      <c r="B66" s="53" t="s">
        <v>39</v>
      </c>
      <c r="C66" s="55">
        <v>22</v>
      </c>
      <c r="D66" s="57"/>
      <c r="E66" s="59">
        <v>100</v>
      </c>
      <c r="F66" s="61"/>
      <c r="G66" s="22" t="s">
        <v>12</v>
      </c>
      <c r="H66" s="22">
        <v>4774</v>
      </c>
      <c r="I66" s="7"/>
      <c r="J66" s="23">
        <f t="shared" si="0"/>
        <v>0</v>
      </c>
      <c r="K66" s="62">
        <f t="shared" ref="K66" si="28">ROUNDDOWN(F66+J66+J67,0)</f>
        <v>0</v>
      </c>
      <c r="L66" s="24"/>
    </row>
    <row r="67" spans="1:12" x14ac:dyDescent="0.15">
      <c r="A67" s="52"/>
      <c r="B67" s="54"/>
      <c r="C67" s="56"/>
      <c r="D67" s="58"/>
      <c r="E67" s="60"/>
      <c r="F67" s="61"/>
      <c r="G67" s="22" t="s">
        <v>13</v>
      </c>
      <c r="H67" s="22">
        <v>12210</v>
      </c>
      <c r="I67" s="7"/>
      <c r="J67" s="23">
        <f t="shared" si="0"/>
        <v>0</v>
      </c>
      <c r="K67" s="63"/>
      <c r="L67" s="24"/>
    </row>
    <row r="68" spans="1:12" x14ac:dyDescent="0.15">
      <c r="A68" s="52">
        <v>30</v>
      </c>
      <c r="B68" s="53" t="s">
        <v>40</v>
      </c>
      <c r="C68" s="55">
        <v>89</v>
      </c>
      <c r="D68" s="57"/>
      <c r="E68" s="59">
        <v>100</v>
      </c>
      <c r="F68" s="61"/>
      <c r="G68" s="22" t="s">
        <v>12</v>
      </c>
      <c r="H68" s="22">
        <v>27105</v>
      </c>
      <c r="I68" s="7"/>
      <c r="J68" s="23">
        <f t="shared" si="0"/>
        <v>0</v>
      </c>
      <c r="K68" s="62">
        <f t="shared" ref="K68" si="29">ROUNDDOWN(F68+J68+J69,0)</f>
        <v>0</v>
      </c>
      <c r="L68" s="24"/>
    </row>
    <row r="69" spans="1:12" x14ac:dyDescent="0.15">
      <c r="A69" s="52"/>
      <c r="B69" s="54"/>
      <c r="C69" s="56"/>
      <c r="D69" s="58"/>
      <c r="E69" s="60"/>
      <c r="F69" s="61"/>
      <c r="G69" s="22" t="s">
        <v>13</v>
      </c>
      <c r="H69" s="22">
        <v>71767</v>
      </c>
      <c r="I69" s="7"/>
      <c r="J69" s="23">
        <f t="shared" si="0"/>
        <v>0</v>
      </c>
      <c r="K69" s="63"/>
      <c r="L69" s="24"/>
    </row>
    <row r="70" spans="1:12" x14ac:dyDescent="0.15">
      <c r="A70" s="52">
        <v>31</v>
      </c>
      <c r="B70" s="53" t="s">
        <v>41</v>
      </c>
      <c r="C70" s="55">
        <v>109</v>
      </c>
      <c r="D70" s="57"/>
      <c r="E70" s="59">
        <v>100</v>
      </c>
      <c r="F70" s="61"/>
      <c r="G70" s="22" t="s">
        <v>12</v>
      </c>
      <c r="H70" s="22">
        <v>38080</v>
      </c>
      <c r="I70" s="7"/>
      <c r="J70" s="23">
        <f t="shared" si="0"/>
        <v>0</v>
      </c>
      <c r="K70" s="62">
        <f t="shared" ref="K70" si="30">ROUNDDOWN(F70+J70+J71,0)</f>
        <v>0</v>
      </c>
      <c r="L70" s="24"/>
    </row>
    <row r="71" spans="1:12" x14ac:dyDescent="0.15">
      <c r="A71" s="52"/>
      <c r="B71" s="54"/>
      <c r="C71" s="56"/>
      <c r="D71" s="58"/>
      <c r="E71" s="60"/>
      <c r="F71" s="61"/>
      <c r="G71" s="22" t="s">
        <v>13</v>
      </c>
      <c r="H71" s="22">
        <v>112427</v>
      </c>
      <c r="I71" s="7"/>
      <c r="J71" s="23">
        <f t="shared" si="0"/>
        <v>0</v>
      </c>
      <c r="K71" s="63"/>
      <c r="L71" s="24"/>
    </row>
    <row r="72" spans="1:12" x14ac:dyDescent="0.15">
      <c r="A72" s="52">
        <v>32</v>
      </c>
      <c r="B72" s="53" t="s">
        <v>95</v>
      </c>
      <c r="C72" s="55">
        <v>14</v>
      </c>
      <c r="D72" s="57"/>
      <c r="E72" s="59">
        <v>100</v>
      </c>
      <c r="F72" s="61"/>
      <c r="G72" s="22" t="s">
        <v>12</v>
      </c>
      <c r="H72" s="22">
        <v>4230</v>
      </c>
      <c r="I72" s="7"/>
      <c r="J72" s="23">
        <f t="shared" si="0"/>
        <v>0</v>
      </c>
      <c r="K72" s="62">
        <f t="shared" ref="K72" si="31">ROUNDDOWN(F72+J72+J73,0)</f>
        <v>0</v>
      </c>
      <c r="L72" s="24"/>
    </row>
    <row r="73" spans="1:12" x14ac:dyDescent="0.15">
      <c r="A73" s="52"/>
      <c r="B73" s="54"/>
      <c r="C73" s="56"/>
      <c r="D73" s="58"/>
      <c r="E73" s="60"/>
      <c r="F73" s="61"/>
      <c r="G73" s="22" t="s">
        <v>13</v>
      </c>
      <c r="H73" s="22">
        <v>12567</v>
      </c>
      <c r="I73" s="7"/>
      <c r="J73" s="23">
        <f t="shared" si="0"/>
        <v>0</v>
      </c>
      <c r="K73" s="63"/>
      <c r="L73" s="24"/>
    </row>
    <row r="74" spans="1:12" x14ac:dyDescent="0.15">
      <c r="A74" s="52">
        <v>33</v>
      </c>
      <c r="B74" s="53" t="s">
        <v>90</v>
      </c>
      <c r="C74" s="55">
        <v>42</v>
      </c>
      <c r="D74" s="57"/>
      <c r="E74" s="59">
        <v>100</v>
      </c>
      <c r="F74" s="61"/>
      <c r="G74" s="22" t="s">
        <v>12</v>
      </c>
      <c r="H74" s="22">
        <v>10524</v>
      </c>
      <c r="I74" s="7"/>
      <c r="J74" s="23">
        <f t="shared" si="0"/>
        <v>0</v>
      </c>
      <c r="K74" s="62">
        <f t="shared" ref="K74" si="32">ROUNDDOWN(F74+J74+J75,0)</f>
        <v>0</v>
      </c>
      <c r="L74" s="24"/>
    </row>
    <row r="75" spans="1:12" x14ac:dyDescent="0.15">
      <c r="A75" s="52"/>
      <c r="B75" s="54"/>
      <c r="C75" s="56"/>
      <c r="D75" s="58"/>
      <c r="E75" s="60"/>
      <c r="F75" s="61"/>
      <c r="G75" s="22" t="s">
        <v>13</v>
      </c>
      <c r="H75" s="22">
        <v>28461</v>
      </c>
      <c r="I75" s="7"/>
      <c r="J75" s="23">
        <f t="shared" ref="J75:J125" si="33">H75*I75</f>
        <v>0</v>
      </c>
      <c r="K75" s="63"/>
      <c r="L75" s="24"/>
    </row>
    <row r="76" spans="1:12" x14ac:dyDescent="0.15">
      <c r="A76" s="52">
        <v>34</v>
      </c>
      <c r="B76" s="53" t="s">
        <v>91</v>
      </c>
      <c r="C76" s="55">
        <v>34</v>
      </c>
      <c r="D76" s="57"/>
      <c r="E76" s="59">
        <v>100</v>
      </c>
      <c r="F76" s="61"/>
      <c r="G76" s="22" t="s">
        <v>12</v>
      </c>
      <c r="H76" s="22">
        <v>10026</v>
      </c>
      <c r="I76" s="7"/>
      <c r="J76" s="23">
        <f t="shared" si="33"/>
        <v>0</v>
      </c>
      <c r="K76" s="62">
        <f>ROUNDDOWN(F76+J76+J77,0)</f>
        <v>0</v>
      </c>
      <c r="L76" s="24"/>
    </row>
    <row r="77" spans="1:12" x14ac:dyDescent="0.15">
      <c r="A77" s="52"/>
      <c r="B77" s="54"/>
      <c r="C77" s="56"/>
      <c r="D77" s="58"/>
      <c r="E77" s="60"/>
      <c r="F77" s="61"/>
      <c r="G77" s="22" t="s">
        <v>13</v>
      </c>
      <c r="H77" s="22">
        <v>28596</v>
      </c>
      <c r="I77" s="7"/>
      <c r="J77" s="23">
        <f t="shared" si="33"/>
        <v>0</v>
      </c>
      <c r="K77" s="63"/>
      <c r="L77" s="24"/>
    </row>
    <row r="78" spans="1:12" x14ac:dyDescent="0.15">
      <c r="A78" s="52">
        <v>35</v>
      </c>
      <c r="B78" s="53" t="s">
        <v>92</v>
      </c>
      <c r="C78" s="55">
        <v>51</v>
      </c>
      <c r="D78" s="57"/>
      <c r="E78" s="59">
        <v>100</v>
      </c>
      <c r="F78" s="61"/>
      <c r="G78" s="22" t="s">
        <v>12</v>
      </c>
      <c r="H78" s="22">
        <v>12286</v>
      </c>
      <c r="I78" s="7"/>
      <c r="J78" s="23">
        <f t="shared" si="33"/>
        <v>0</v>
      </c>
      <c r="K78" s="62">
        <f t="shared" ref="K78" si="34">ROUNDDOWN(F78+J78+J79,0)</f>
        <v>0</v>
      </c>
      <c r="L78" s="24"/>
    </row>
    <row r="79" spans="1:12" x14ac:dyDescent="0.15">
      <c r="A79" s="52"/>
      <c r="B79" s="54"/>
      <c r="C79" s="56"/>
      <c r="D79" s="58"/>
      <c r="E79" s="60"/>
      <c r="F79" s="61"/>
      <c r="G79" s="22" t="s">
        <v>13</v>
      </c>
      <c r="H79" s="22">
        <v>34901</v>
      </c>
      <c r="I79" s="7"/>
      <c r="J79" s="23">
        <f t="shared" si="33"/>
        <v>0</v>
      </c>
      <c r="K79" s="63"/>
      <c r="L79" s="24"/>
    </row>
    <row r="80" spans="1:12" x14ac:dyDescent="0.15">
      <c r="A80" s="52">
        <v>36</v>
      </c>
      <c r="B80" s="53" t="s">
        <v>93</v>
      </c>
      <c r="C80" s="55">
        <v>55</v>
      </c>
      <c r="D80" s="57"/>
      <c r="E80" s="59">
        <v>100</v>
      </c>
      <c r="F80" s="61"/>
      <c r="G80" s="22" t="s">
        <v>12</v>
      </c>
      <c r="H80" s="22">
        <v>12806</v>
      </c>
      <c r="I80" s="7"/>
      <c r="J80" s="23">
        <f t="shared" si="33"/>
        <v>0</v>
      </c>
      <c r="K80" s="62">
        <f t="shared" ref="K80" si="35">ROUNDDOWN(F80+J80+J81,0)</f>
        <v>0</v>
      </c>
      <c r="L80" s="24"/>
    </row>
    <row r="81" spans="1:12" x14ac:dyDescent="0.15">
      <c r="A81" s="52"/>
      <c r="B81" s="54"/>
      <c r="C81" s="56"/>
      <c r="D81" s="58"/>
      <c r="E81" s="60"/>
      <c r="F81" s="61"/>
      <c r="G81" s="22" t="s">
        <v>13</v>
      </c>
      <c r="H81" s="22">
        <v>34219</v>
      </c>
      <c r="I81" s="7"/>
      <c r="J81" s="23">
        <f t="shared" si="33"/>
        <v>0</v>
      </c>
      <c r="K81" s="63"/>
      <c r="L81" s="24"/>
    </row>
    <row r="82" spans="1:12" x14ac:dyDescent="0.15">
      <c r="A82" s="52">
        <v>37</v>
      </c>
      <c r="B82" s="53" t="s">
        <v>94</v>
      </c>
      <c r="C82" s="55">
        <v>65</v>
      </c>
      <c r="D82" s="57"/>
      <c r="E82" s="59">
        <v>100</v>
      </c>
      <c r="F82" s="61"/>
      <c r="G82" s="22" t="s">
        <v>12</v>
      </c>
      <c r="H82" s="22">
        <v>14455</v>
      </c>
      <c r="I82" s="7"/>
      <c r="J82" s="23">
        <f t="shared" si="33"/>
        <v>0</v>
      </c>
      <c r="K82" s="62">
        <f t="shared" ref="K82" si="36">ROUNDDOWN(F82+J82+J83,0)</f>
        <v>0</v>
      </c>
      <c r="L82" s="24"/>
    </row>
    <row r="83" spans="1:12" x14ac:dyDescent="0.15">
      <c r="A83" s="52"/>
      <c r="B83" s="54"/>
      <c r="C83" s="56"/>
      <c r="D83" s="58"/>
      <c r="E83" s="60"/>
      <c r="F83" s="61"/>
      <c r="G83" s="22" t="s">
        <v>13</v>
      </c>
      <c r="H83" s="22">
        <v>35995</v>
      </c>
      <c r="I83" s="7"/>
      <c r="J83" s="23">
        <f t="shared" si="33"/>
        <v>0</v>
      </c>
      <c r="K83" s="63"/>
      <c r="L83" s="24"/>
    </row>
    <row r="84" spans="1:12" x14ac:dyDescent="0.15">
      <c r="A84" s="52">
        <v>38</v>
      </c>
      <c r="B84" s="53" t="s">
        <v>42</v>
      </c>
      <c r="C84" s="55">
        <v>49</v>
      </c>
      <c r="D84" s="57"/>
      <c r="E84" s="59">
        <v>100</v>
      </c>
      <c r="F84" s="61"/>
      <c r="G84" s="22" t="s">
        <v>12</v>
      </c>
      <c r="H84" s="22">
        <v>19797</v>
      </c>
      <c r="I84" s="7"/>
      <c r="J84" s="23">
        <f t="shared" si="33"/>
        <v>0</v>
      </c>
      <c r="K84" s="62">
        <f t="shared" ref="K84" si="37">ROUNDDOWN(F84+J84+J85,0)</f>
        <v>0</v>
      </c>
      <c r="L84" s="24"/>
    </row>
    <row r="85" spans="1:12" x14ac:dyDescent="0.15">
      <c r="A85" s="52"/>
      <c r="B85" s="54"/>
      <c r="C85" s="56"/>
      <c r="D85" s="58"/>
      <c r="E85" s="60"/>
      <c r="F85" s="61"/>
      <c r="G85" s="22" t="s">
        <v>13</v>
      </c>
      <c r="H85" s="22">
        <v>67337</v>
      </c>
      <c r="I85" s="7"/>
      <c r="J85" s="23">
        <f t="shared" si="33"/>
        <v>0</v>
      </c>
      <c r="K85" s="63"/>
      <c r="L85" s="24"/>
    </row>
    <row r="86" spans="1:12" x14ac:dyDescent="0.15">
      <c r="A86" s="52">
        <v>39</v>
      </c>
      <c r="B86" s="53" t="s">
        <v>43</v>
      </c>
      <c r="C86" s="55">
        <v>81</v>
      </c>
      <c r="D86" s="57"/>
      <c r="E86" s="59">
        <v>100</v>
      </c>
      <c r="F86" s="61"/>
      <c r="G86" s="22" t="s">
        <v>12</v>
      </c>
      <c r="H86" s="22">
        <v>42512</v>
      </c>
      <c r="I86" s="7"/>
      <c r="J86" s="23">
        <f t="shared" ref="J86:J107" si="38">H86*I86</f>
        <v>0</v>
      </c>
      <c r="K86" s="62">
        <f t="shared" ref="K86" si="39">ROUNDDOWN(F86+J86+J87,0)</f>
        <v>0</v>
      </c>
      <c r="L86" s="24"/>
    </row>
    <row r="87" spans="1:12" x14ac:dyDescent="0.15">
      <c r="A87" s="52"/>
      <c r="B87" s="54"/>
      <c r="C87" s="56"/>
      <c r="D87" s="58"/>
      <c r="E87" s="60"/>
      <c r="F87" s="61"/>
      <c r="G87" s="22" t="s">
        <v>13</v>
      </c>
      <c r="H87" s="22">
        <v>126837</v>
      </c>
      <c r="I87" s="7"/>
      <c r="J87" s="23">
        <f t="shared" si="38"/>
        <v>0</v>
      </c>
      <c r="K87" s="63"/>
      <c r="L87" s="24"/>
    </row>
    <row r="88" spans="1:12" x14ac:dyDescent="0.15">
      <c r="A88" s="52">
        <v>40</v>
      </c>
      <c r="B88" s="53" t="s">
        <v>44</v>
      </c>
      <c r="C88" s="55">
        <v>88</v>
      </c>
      <c r="D88" s="57"/>
      <c r="E88" s="59">
        <v>100</v>
      </c>
      <c r="F88" s="61"/>
      <c r="G88" s="22" t="s">
        <v>12</v>
      </c>
      <c r="H88" s="22">
        <v>43269</v>
      </c>
      <c r="I88" s="7"/>
      <c r="J88" s="23">
        <f t="shared" si="38"/>
        <v>0</v>
      </c>
      <c r="K88" s="62">
        <f t="shared" ref="K88" si="40">ROUNDDOWN(F88+J88+J89,0)</f>
        <v>0</v>
      </c>
      <c r="L88" s="24"/>
    </row>
    <row r="89" spans="1:12" x14ac:dyDescent="0.15">
      <c r="A89" s="52"/>
      <c r="B89" s="54"/>
      <c r="C89" s="56"/>
      <c r="D89" s="58"/>
      <c r="E89" s="60"/>
      <c r="F89" s="61"/>
      <c r="G89" s="22" t="s">
        <v>13</v>
      </c>
      <c r="H89" s="22">
        <v>118771</v>
      </c>
      <c r="I89" s="7"/>
      <c r="J89" s="23">
        <f t="shared" si="38"/>
        <v>0</v>
      </c>
      <c r="K89" s="63"/>
      <c r="L89" s="24"/>
    </row>
    <row r="90" spans="1:12" x14ac:dyDescent="0.15">
      <c r="A90" s="52">
        <v>41</v>
      </c>
      <c r="B90" s="53" t="s">
        <v>52</v>
      </c>
      <c r="C90" s="55">
        <v>54</v>
      </c>
      <c r="D90" s="57"/>
      <c r="E90" s="59">
        <v>100</v>
      </c>
      <c r="F90" s="61"/>
      <c r="G90" s="22" t="s">
        <v>12</v>
      </c>
      <c r="H90" s="22">
        <v>10711</v>
      </c>
      <c r="I90" s="7"/>
      <c r="J90" s="23">
        <f t="shared" ref="J90:J105" si="41">H90*I90</f>
        <v>0</v>
      </c>
      <c r="K90" s="62">
        <f t="shared" ref="K90" si="42">ROUNDDOWN(F90+J90+J91,0)</f>
        <v>0</v>
      </c>
      <c r="L90" s="24"/>
    </row>
    <row r="91" spans="1:12" x14ac:dyDescent="0.15">
      <c r="A91" s="52"/>
      <c r="B91" s="54"/>
      <c r="C91" s="56"/>
      <c r="D91" s="58"/>
      <c r="E91" s="60"/>
      <c r="F91" s="61"/>
      <c r="G91" s="22" t="s">
        <v>13</v>
      </c>
      <c r="H91" s="22">
        <v>35062</v>
      </c>
      <c r="I91" s="7"/>
      <c r="J91" s="23">
        <f t="shared" si="41"/>
        <v>0</v>
      </c>
      <c r="K91" s="63"/>
      <c r="L91" s="24"/>
    </row>
    <row r="92" spans="1:12" x14ac:dyDescent="0.15">
      <c r="A92" s="52">
        <v>42</v>
      </c>
      <c r="B92" s="53" t="s">
        <v>53</v>
      </c>
      <c r="C92" s="55">
        <v>130</v>
      </c>
      <c r="D92" s="57"/>
      <c r="E92" s="59">
        <v>100</v>
      </c>
      <c r="F92" s="61"/>
      <c r="G92" s="22" t="s">
        <v>12</v>
      </c>
      <c r="H92" s="22">
        <v>49062</v>
      </c>
      <c r="I92" s="7"/>
      <c r="J92" s="23">
        <f t="shared" ref="J92:J95" si="43">H92*I92</f>
        <v>0</v>
      </c>
      <c r="K92" s="62">
        <f t="shared" ref="K92" si="44">ROUNDDOWN(F92+J92+J93,0)</f>
        <v>0</v>
      </c>
      <c r="L92" s="24"/>
    </row>
    <row r="93" spans="1:12" x14ac:dyDescent="0.15">
      <c r="A93" s="52"/>
      <c r="B93" s="54"/>
      <c r="C93" s="56"/>
      <c r="D93" s="58"/>
      <c r="E93" s="60"/>
      <c r="F93" s="61"/>
      <c r="G93" s="22" t="s">
        <v>13</v>
      </c>
      <c r="H93" s="22">
        <v>133383</v>
      </c>
      <c r="I93" s="7"/>
      <c r="J93" s="23">
        <f t="shared" si="43"/>
        <v>0</v>
      </c>
      <c r="K93" s="63"/>
      <c r="L93" s="24"/>
    </row>
    <row r="94" spans="1:12" x14ac:dyDescent="0.15">
      <c r="A94" s="52">
        <v>43</v>
      </c>
      <c r="B94" s="53" t="s">
        <v>54</v>
      </c>
      <c r="C94" s="55">
        <v>48</v>
      </c>
      <c r="D94" s="57"/>
      <c r="E94" s="59">
        <v>100</v>
      </c>
      <c r="F94" s="61"/>
      <c r="G94" s="22" t="s">
        <v>12</v>
      </c>
      <c r="H94" s="22">
        <v>19347</v>
      </c>
      <c r="I94" s="7"/>
      <c r="J94" s="23">
        <f t="shared" si="43"/>
        <v>0</v>
      </c>
      <c r="K94" s="62">
        <f t="shared" ref="K94" si="45">ROUNDDOWN(F94+J94+J95,0)</f>
        <v>0</v>
      </c>
      <c r="L94" s="24"/>
    </row>
    <row r="95" spans="1:12" x14ac:dyDescent="0.15">
      <c r="A95" s="52"/>
      <c r="B95" s="54"/>
      <c r="C95" s="56"/>
      <c r="D95" s="58"/>
      <c r="E95" s="60"/>
      <c r="F95" s="61"/>
      <c r="G95" s="22" t="s">
        <v>13</v>
      </c>
      <c r="H95" s="22">
        <v>50879</v>
      </c>
      <c r="I95" s="7"/>
      <c r="J95" s="23">
        <f t="shared" si="43"/>
        <v>0</v>
      </c>
      <c r="K95" s="63"/>
      <c r="L95" s="24"/>
    </row>
    <row r="96" spans="1:12" x14ac:dyDescent="0.15">
      <c r="A96" s="52">
        <v>44</v>
      </c>
      <c r="B96" s="53" t="s">
        <v>55</v>
      </c>
      <c r="C96" s="55">
        <v>66</v>
      </c>
      <c r="D96" s="57"/>
      <c r="E96" s="59">
        <v>100</v>
      </c>
      <c r="F96" s="61"/>
      <c r="G96" s="22" t="s">
        <v>12</v>
      </c>
      <c r="H96" s="22">
        <v>25184</v>
      </c>
      <c r="I96" s="7"/>
      <c r="J96" s="23">
        <f t="shared" si="41"/>
        <v>0</v>
      </c>
      <c r="K96" s="62">
        <f t="shared" ref="K96" si="46">ROUNDDOWN(F96+J96+J97,0)</f>
        <v>0</v>
      </c>
      <c r="L96" s="24"/>
    </row>
    <row r="97" spans="1:12" x14ac:dyDescent="0.15">
      <c r="A97" s="52"/>
      <c r="B97" s="54"/>
      <c r="C97" s="56"/>
      <c r="D97" s="58"/>
      <c r="E97" s="60"/>
      <c r="F97" s="61"/>
      <c r="G97" s="22" t="s">
        <v>13</v>
      </c>
      <c r="H97" s="22">
        <v>70935</v>
      </c>
      <c r="I97" s="7"/>
      <c r="J97" s="23">
        <f t="shared" si="41"/>
        <v>0</v>
      </c>
      <c r="K97" s="63"/>
      <c r="L97" s="24"/>
    </row>
    <row r="98" spans="1:12" x14ac:dyDescent="0.15">
      <c r="A98" s="52">
        <v>45</v>
      </c>
      <c r="B98" s="53" t="s">
        <v>56</v>
      </c>
      <c r="C98" s="55">
        <v>98</v>
      </c>
      <c r="D98" s="57"/>
      <c r="E98" s="59">
        <v>100</v>
      </c>
      <c r="F98" s="61"/>
      <c r="G98" s="22" t="s">
        <v>12</v>
      </c>
      <c r="H98" s="22">
        <v>34869</v>
      </c>
      <c r="I98" s="7"/>
      <c r="J98" s="23">
        <f t="shared" si="41"/>
        <v>0</v>
      </c>
      <c r="K98" s="62">
        <f t="shared" ref="K98" si="47">ROUNDDOWN(F98+J98+J99,0)</f>
        <v>0</v>
      </c>
      <c r="L98" s="24"/>
    </row>
    <row r="99" spans="1:12" x14ac:dyDescent="0.15">
      <c r="A99" s="52"/>
      <c r="B99" s="54"/>
      <c r="C99" s="56"/>
      <c r="D99" s="58"/>
      <c r="E99" s="60"/>
      <c r="F99" s="61"/>
      <c r="G99" s="22" t="s">
        <v>13</v>
      </c>
      <c r="H99" s="22">
        <v>91669</v>
      </c>
      <c r="I99" s="7"/>
      <c r="J99" s="23">
        <f t="shared" si="41"/>
        <v>0</v>
      </c>
      <c r="K99" s="63"/>
      <c r="L99" s="24"/>
    </row>
    <row r="100" spans="1:12" x14ac:dyDescent="0.15">
      <c r="A100" s="52">
        <v>46</v>
      </c>
      <c r="B100" s="53" t="s">
        <v>70</v>
      </c>
      <c r="C100" s="55">
        <v>151</v>
      </c>
      <c r="D100" s="57"/>
      <c r="E100" s="59">
        <v>100</v>
      </c>
      <c r="F100" s="61"/>
      <c r="G100" s="22" t="s">
        <v>12</v>
      </c>
      <c r="H100" s="22">
        <v>45596</v>
      </c>
      <c r="I100" s="7"/>
      <c r="J100" s="23">
        <f t="shared" si="41"/>
        <v>0</v>
      </c>
      <c r="K100" s="62">
        <f t="shared" ref="K100" si="48">ROUNDDOWN(F100+J100+J101,0)</f>
        <v>0</v>
      </c>
      <c r="L100" s="24"/>
    </row>
    <row r="101" spans="1:12" x14ac:dyDescent="0.15">
      <c r="A101" s="52"/>
      <c r="B101" s="54"/>
      <c r="C101" s="56"/>
      <c r="D101" s="58"/>
      <c r="E101" s="60"/>
      <c r="F101" s="61"/>
      <c r="G101" s="22" t="s">
        <v>13</v>
      </c>
      <c r="H101" s="22">
        <v>129304</v>
      </c>
      <c r="I101" s="7"/>
      <c r="J101" s="23">
        <f>H101*I101</f>
        <v>0</v>
      </c>
      <c r="K101" s="63"/>
      <c r="L101" s="24"/>
    </row>
    <row r="102" spans="1:12" x14ac:dyDescent="0.15">
      <c r="A102" s="52">
        <v>47</v>
      </c>
      <c r="B102" s="53" t="s">
        <v>71</v>
      </c>
      <c r="C102" s="55">
        <v>65</v>
      </c>
      <c r="D102" s="57"/>
      <c r="E102" s="59">
        <v>100</v>
      </c>
      <c r="F102" s="61"/>
      <c r="G102" s="22" t="s">
        <v>12</v>
      </c>
      <c r="H102" s="22">
        <v>13364</v>
      </c>
      <c r="I102" s="7"/>
      <c r="J102" s="23">
        <f t="shared" si="41"/>
        <v>0</v>
      </c>
      <c r="K102" s="62">
        <f>ROUNDDOWN(F102+J102+J103,0)</f>
        <v>0</v>
      </c>
      <c r="L102" s="24"/>
    </row>
    <row r="103" spans="1:12" x14ac:dyDescent="0.15">
      <c r="A103" s="52"/>
      <c r="B103" s="54"/>
      <c r="C103" s="56"/>
      <c r="D103" s="58"/>
      <c r="E103" s="60"/>
      <c r="F103" s="61"/>
      <c r="G103" s="22" t="s">
        <v>13</v>
      </c>
      <c r="H103" s="22">
        <v>46368</v>
      </c>
      <c r="I103" s="7"/>
      <c r="J103" s="23">
        <f t="shared" si="41"/>
        <v>0</v>
      </c>
      <c r="K103" s="63"/>
      <c r="L103" s="24"/>
    </row>
    <row r="104" spans="1:12" x14ac:dyDescent="0.15">
      <c r="A104" s="52">
        <v>48</v>
      </c>
      <c r="B104" s="53" t="s">
        <v>72</v>
      </c>
      <c r="C104" s="55">
        <v>95</v>
      </c>
      <c r="D104" s="57"/>
      <c r="E104" s="59">
        <v>100</v>
      </c>
      <c r="F104" s="61"/>
      <c r="G104" s="22" t="s">
        <v>12</v>
      </c>
      <c r="H104" s="22">
        <v>28901</v>
      </c>
      <c r="I104" s="7"/>
      <c r="J104" s="23">
        <f t="shared" si="41"/>
        <v>0</v>
      </c>
      <c r="K104" s="62">
        <f t="shared" ref="K104" si="49">ROUNDDOWN(F104+J104+J105,0)</f>
        <v>0</v>
      </c>
      <c r="L104" s="24"/>
    </row>
    <row r="105" spans="1:12" x14ac:dyDescent="0.15">
      <c r="A105" s="52"/>
      <c r="B105" s="54"/>
      <c r="C105" s="56"/>
      <c r="D105" s="58"/>
      <c r="E105" s="60"/>
      <c r="F105" s="61"/>
      <c r="G105" s="22" t="s">
        <v>13</v>
      </c>
      <c r="H105" s="22">
        <v>57767</v>
      </c>
      <c r="I105" s="7"/>
      <c r="J105" s="23">
        <f t="shared" si="41"/>
        <v>0</v>
      </c>
      <c r="K105" s="63"/>
      <c r="L105" s="24"/>
    </row>
    <row r="106" spans="1:12" x14ac:dyDescent="0.15">
      <c r="A106" s="52">
        <v>49</v>
      </c>
      <c r="B106" s="53" t="s">
        <v>73</v>
      </c>
      <c r="C106" s="55">
        <v>185</v>
      </c>
      <c r="D106" s="57"/>
      <c r="E106" s="59">
        <v>100</v>
      </c>
      <c r="F106" s="61"/>
      <c r="G106" s="22" t="s">
        <v>12</v>
      </c>
      <c r="H106" s="22">
        <v>55917</v>
      </c>
      <c r="I106" s="7"/>
      <c r="J106" s="23">
        <f t="shared" si="38"/>
        <v>0</v>
      </c>
      <c r="K106" s="62">
        <f t="shared" ref="K106" si="50">ROUNDDOWN(F106+J106+J107,0)</f>
        <v>0</v>
      </c>
      <c r="L106" s="24"/>
    </row>
    <row r="107" spans="1:12" x14ac:dyDescent="0.15">
      <c r="A107" s="52"/>
      <c r="B107" s="54"/>
      <c r="C107" s="56"/>
      <c r="D107" s="58"/>
      <c r="E107" s="60"/>
      <c r="F107" s="61"/>
      <c r="G107" s="22" t="s">
        <v>13</v>
      </c>
      <c r="H107" s="22">
        <v>77438</v>
      </c>
      <c r="I107" s="7"/>
      <c r="J107" s="23">
        <f t="shared" si="38"/>
        <v>0</v>
      </c>
      <c r="K107" s="63"/>
      <c r="L107" s="24"/>
    </row>
    <row r="108" spans="1:12" x14ac:dyDescent="0.15">
      <c r="A108" s="52">
        <v>50</v>
      </c>
      <c r="B108" s="53" t="s">
        <v>74</v>
      </c>
      <c r="C108" s="55">
        <v>89</v>
      </c>
      <c r="D108" s="57"/>
      <c r="E108" s="59">
        <v>100</v>
      </c>
      <c r="F108" s="61"/>
      <c r="G108" s="22" t="s">
        <v>12</v>
      </c>
      <c r="H108" s="22">
        <v>23603</v>
      </c>
      <c r="I108" s="7"/>
      <c r="J108" s="23">
        <f t="shared" ref="J108:J111" si="51">H108*I108</f>
        <v>0</v>
      </c>
      <c r="K108" s="62">
        <f t="shared" ref="K108" si="52">ROUNDDOWN(F108+J108+J109,0)</f>
        <v>0</v>
      </c>
      <c r="L108" s="24"/>
    </row>
    <row r="109" spans="1:12" x14ac:dyDescent="0.15">
      <c r="A109" s="52"/>
      <c r="B109" s="54"/>
      <c r="C109" s="56"/>
      <c r="D109" s="58"/>
      <c r="E109" s="60"/>
      <c r="F109" s="61"/>
      <c r="G109" s="22" t="s">
        <v>13</v>
      </c>
      <c r="H109" s="22">
        <v>39063</v>
      </c>
      <c r="I109" s="7"/>
      <c r="J109" s="23">
        <f t="shared" si="51"/>
        <v>0</v>
      </c>
      <c r="K109" s="63"/>
      <c r="L109" s="24"/>
    </row>
    <row r="110" spans="1:12" x14ac:dyDescent="0.15">
      <c r="A110" s="52">
        <v>51</v>
      </c>
      <c r="B110" s="53" t="s">
        <v>62</v>
      </c>
      <c r="C110" s="55">
        <v>24</v>
      </c>
      <c r="D110" s="57"/>
      <c r="E110" s="59">
        <v>100</v>
      </c>
      <c r="F110" s="61"/>
      <c r="G110" s="22" t="s">
        <v>12</v>
      </c>
      <c r="H110" s="22">
        <v>5421</v>
      </c>
      <c r="I110" s="7"/>
      <c r="J110" s="23">
        <f t="shared" si="51"/>
        <v>0</v>
      </c>
      <c r="K110" s="62">
        <f t="shared" ref="K110" si="53">ROUNDDOWN(F110+J110+J111,0)</f>
        <v>0</v>
      </c>
      <c r="L110" s="24"/>
    </row>
    <row r="111" spans="1:12" x14ac:dyDescent="0.15">
      <c r="A111" s="52"/>
      <c r="B111" s="54"/>
      <c r="C111" s="56"/>
      <c r="D111" s="58"/>
      <c r="E111" s="60"/>
      <c r="F111" s="61"/>
      <c r="G111" s="22" t="s">
        <v>13</v>
      </c>
      <c r="H111" s="22">
        <v>12521</v>
      </c>
      <c r="I111" s="7"/>
      <c r="J111" s="23">
        <f t="shared" si="51"/>
        <v>0</v>
      </c>
      <c r="K111" s="63"/>
      <c r="L111" s="24"/>
    </row>
    <row r="112" spans="1:12" x14ac:dyDescent="0.15">
      <c r="A112" s="52">
        <v>52</v>
      </c>
      <c r="B112" s="53" t="s">
        <v>75</v>
      </c>
      <c r="C112" s="55">
        <v>109</v>
      </c>
      <c r="D112" s="57"/>
      <c r="E112" s="59">
        <v>100</v>
      </c>
      <c r="F112" s="61"/>
      <c r="G112" s="22" t="s">
        <v>12</v>
      </c>
      <c r="H112" s="22">
        <v>24002</v>
      </c>
      <c r="I112" s="7"/>
      <c r="J112" s="23">
        <f t="shared" si="33"/>
        <v>0</v>
      </c>
      <c r="K112" s="62">
        <f t="shared" ref="K112" si="54">ROUNDDOWN(F112+J112+J113,0)</f>
        <v>0</v>
      </c>
      <c r="L112" s="24"/>
    </row>
    <row r="113" spans="1:12" x14ac:dyDescent="0.15">
      <c r="A113" s="52"/>
      <c r="B113" s="54"/>
      <c r="C113" s="56"/>
      <c r="D113" s="58"/>
      <c r="E113" s="60"/>
      <c r="F113" s="61"/>
      <c r="G113" s="22" t="s">
        <v>13</v>
      </c>
      <c r="H113" s="22">
        <v>60337</v>
      </c>
      <c r="I113" s="7"/>
      <c r="J113" s="23">
        <f t="shared" si="33"/>
        <v>0</v>
      </c>
      <c r="K113" s="63"/>
      <c r="L113" s="24"/>
    </row>
    <row r="114" spans="1:12" x14ac:dyDescent="0.15">
      <c r="A114" s="52">
        <v>53</v>
      </c>
      <c r="B114" s="53" t="s">
        <v>57</v>
      </c>
      <c r="C114" s="55">
        <v>164</v>
      </c>
      <c r="D114" s="57"/>
      <c r="E114" s="59">
        <v>100</v>
      </c>
      <c r="F114" s="61"/>
      <c r="G114" s="22" t="s">
        <v>12</v>
      </c>
      <c r="H114" s="22">
        <v>63809</v>
      </c>
      <c r="I114" s="7"/>
      <c r="J114" s="23">
        <f t="shared" si="33"/>
        <v>0</v>
      </c>
      <c r="K114" s="62">
        <f t="shared" ref="K114" si="55">ROUNDDOWN(F114+J114+J115,0)</f>
        <v>0</v>
      </c>
      <c r="L114" s="24"/>
    </row>
    <row r="115" spans="1:12" x14ac:dyDescent="0.15">
      <c r="A115" s="52"/>
      <c r="B115" s="54"/>
      <c r="C115" s="56"/>
      <c r="D115" s="58"/>
      <c r="E115" s="60"/>
      <c r="F115" s="61"/>
      <c r="G115" s="22" t="s">
        <v>13</v>
      </c>
      <c r="H115" s="22">
        <v>124031</v>
      </c>
      <c r="I115" s="7"/>
      <c r="J115" s="23">
        <f t="shared" si="33"/>
        <v>0</v>
      </c>
      <c r="K115" s="63"/>
      <c r="L115" s="24"/>
    </row>
    <row r="116" spans="1:12" x14ac:dyDescent="0.15">
      <c r="A116" s="52">
        <v>54</v>
      </c>
      <c r="B116" s="53" t="s">
        <v>58</v>
      </c>
      <c r="C116" s="55">
        <v>32</v>
      </c>
      <c r="D116" s="57"/>
      <c r="E116" s="59">
        <v>100</v>
      </c>
      <c r="F116" s="61"/>
      <c r="G116" s="22" t="s">
        <v>12</v>
      </c>
      <c r="H116" s="22">
        <v>4503</v>
      </c>
      <c r="I116" s="7"/>
      <c r="J116" s="23">
        <f t="shared" si="33"/>
        <v>0</v>
      </c>
      <c r="K116" s="62">
        <f>ROUNDDOWN(F116+J116+J117,0)</f>
        <v>0</v>
      </c>
      <c r="L116" s="24"/>
    </row>
    <row r="117" spans="1:12" x14ac:dyDescent="0.15">
      <c r="A117" s="52"/>
      <c r="B117" s="54"/>
      <c r="C117" s="56"/>
      <c r="D117" s="58"/>
      <c r="E117" s="60"/>
      <c r="F117" s="61"/>
      <c r="G117" s="22" t="s">
        <v>13</v>
      </c>
      <c r="H117" s="22">
        <v>16110</v>
      </c>
      <c r="I117" s="7"/>
      <c r="J117" s="23">
        <f t="shared" si="33"/>
        <v>0</v>
      </c>
      <c r="K117" s="63"/>
      <c r="L117" s="24"/>
    </row>
    <row r="118" spans="1:12" x14ac:dyDescent="0.15">
      <c r="A118" s="52">
        <v>55</v>
      </c>
      <c r="B118" s="53" t="s">
        <v>76</v>
      </c>
      <c r="C118" s="55">
        <v>44</v>
      </c>
      <c r="D118" s="57"/>
      <c r="E118" s="59">
        <v>100</v>
      </c>
      <c r="F118" s="61"/>
      <c r="G118" s="22" t="s">
        <v>12</v>
      </c>
      <c r="H118" s="22">
        <v>800</v>
      </c>
      <c r="I118" s="7"/>
      <c r="J118" s="23">
        <f t="shared" si="33"/>
        <v>0</v>
      </c>
      <c r="K118" s="62">
        <f t="shared" ref="K118" si="56">ROUNDDOWN(F118+J118+J119,0)</f>
        <v>0</v>
      </c>
      <c r="L118" s="24"/>
    </row>
    <row r="119" spans="1:12" x14ac:dyDescent="0.15">
      <c r="A119" s="52"/>
      <c r="B119" s="54"/>
      <c r="C119" s="56"/>
      <c r="D119" s="58"/>
      <c r="E119" s="60"/>
      <c r="F119" s="61"/>
      <c r="G119" s="22" t="s">
        <v>13</v>
      </c>
      <c r="H119" s="22">
        <v>716</v>
      </c>
      <c r="I119" s="7"/>
      <c r="J119" s="23">
        <f t="shared" si="33"/>
        <v>0</v>
      </c>
      <c r="K119" s="63"/>
      <c r="L119" s="24"/>
    </row>
    <row r="120" spans="1:12" x14ac:dyDescent="0.15">
      <c r="A120" s="52">
        <v>56</v>
      </c>
      <c r="B120" s="53" t="s">
        <v>77</v>
      </c>
      <c r="C120" s="55">
        <v>76</v>
      </c>
      <c r="D120" s="57"/>
      <c r="E120" s="59">
        <v>100</v>
      </c>
      <c r="F120" s="61"/>
      <c r="G120" s="22" t="s">
        <v>12</v>
      </c>
      <c r="H120" s="22">
        <v>49612</v>
      </c>
      <c r="I120" s="7"/>
      <c r="J120" s="23">
        <f t="shared" si="33"/>
        <v>0</v>
      </c>
      <c r="K120" s="62">
        <f t="shared" ref="K120" si="57">ROUNDDOWN(F120+J120+J121,0)</f>
        <v>0</v>
      </c>
      <c r="L120" s="24"/>
    </row>
    <row r="121" spans="1:12" x14ac:dyDescent="0.15">
      <c r="A121" s="52"/>
      <c r="B121" s="54"/>
      <c r="C121" s="56"/>
      <c r="D121" s="58"/>
      <c r="E121" s="60"/>
      <c r="F121" s="61"/>
      <c r="G121" s="22" t="s">
        <v>13</v>
      </c>
      <c r="H121" s="22">
        <v>142839</v>
      </c>
      <c r="I121" s="7"/>
      <c r="J121" s="23">
        <f t="shared" si="33"/>
        <v>0</v>
      </c>
      <c r="K121" s="63"/>
      <c r="L121" s="24"/>
    </row>
    <row r="122" spans="1:12" x14ac:dyDescent="0.15">
      <c r="A122" s="52">
        <v>57</v>
      </c>
      <c r="B122" s="53" t="s">
        <v>78</v>
      </c>
      <c r="C122" s="55">
        <v>243</v>
      </c>
      <c r="D122" s="57"/>
      <c r="E122" s="59">
        <v>100</v>
      </c>
      <c r="F122" s="61"/>
      <c r="G122" s="22" t="s">
        <v>12</v>
      </c>
      <c r="H122" s="22">
        <v>85171</v>
      </c>
      <c r="I122" s="7"/>
      <c r="J122" s="23">
        <f t="shared" si="33"/>
        <v>0</v>
      </c>
      <c r="K122" s="62">
        <f t="shared" ref="K122" si="58">ROUNDDOWN(F122+J122+J123,0)</f>
        <v>0</v>
      </c>
      <c r="L122" s="24"/>
    </row>
    <row r="123" spans="1:12" x14ac:dyDescent="0.15">
      <c r="A123" s="52"/>
      <c r="B123" s="54"/>
      <c r="C123" s="56"/>
      <c r="D123" s="58"/>
      <c r="E123" s="60"/>
      <c r="F123" s="61"/>
      <c r="G123" s="22" t="s">
        <v>13</v>
      </c>
      <c r="H123" s="22">
        <v>241781</v>
      </c>
      <c r="I123" s="7"/>
      <c r="J123" s="23">
        <f t="shared" si="33"/>
        <v>0</v>
      </c>
      <c r="K123" s="63"/>
      <c r="L123" s="24"/>
    </row>
    <row r="124" spans="1:12" x14ac:dyDescent="0.15">
      <c r="A124" s="52">
        <v>58</v>
      </c>
      <c r="B124" s="73" t="s">
        <v>100</v>
      </c>
      <c r="C124" s="55">
        <v>47</v>
      </c>
      <c r="D124" s="57"/>
      <c r="E124" s="59">
        <v>100</v>
      </c>
      <c r="F124" s="61"/>
      <c r="G124" s="22" t="s">
        <v>12</v>
      </c>
      <c r="H124" s="22">
        <v>11949</v>
      </c>
      <c r="I124" s="7"/>
      <c r="J124" s="23">
        <f t="shared" si="33"/>
        <v>0</v>
      </c>
      <c r="K124" s="62">
        <f t="shared" ref="K124" si="59">ROUNDDOWN(F124+J124+J125,0)</f>
        <v>0</v>
      </c>
      <c r="L124" s="24"/>
    </row>
    <row r="125" spans="1:12" x14ac:dyDescent="0.15">
      <c r="A125" s="52"/>
      <c r="B125" s="74"/>
      <c r="C125" s="56"/>
      <c r="D125" s="58"/>
      <c r="E125" s="60"/>
      <c r="F125" s="61"/>
      <c r="G125" s="22" t="s">
        <v>13</v>
      </c>
      <c r="H125" s="22">
        <v>43323</v>
      </c>
      <c r="I125" s="7"/>
      <c r="J125" s="23">
        <f t="shared" si="33"/>
        <v>0</v>
      </c>
      <c r="K125" s="63"/>
      <c r="L125" s="24"/>
    </row>
    <row r="126" spans="1:12" ht="24.75" customHeight="1" x14ac:dyDescent="0.15">
      <c r="A126" s="71" t="s">
        <v>96</v>
      </c>
      <c r="B126" s="72"/>
      <c r="C126" s="21">
        <f>SUM(C10:C125)</f>
        <v>5034</v>
      </c>
      <c r="D126" s="33"/>
      <c r="E126" s="33"/>
      <c r="F126" s="34"/>
      <c r="G126" s="35"/>
      <c r="H126" s="49">
        <f>SUM(H10:H125)</f>
        <v>6522857</v>
      </c>
      <c r="I126" s="35"/>
      <c r="J126" s="36"/>
      <c r="K126" s="25">
        <f>SUM(K10:K125)</f>
        <v>0</v>
      </c>
      <c r="L126" s="24" t="s">
        <v>19</v>
      </c>
    </row>
    <row r="127" spans="1:12" ht="26.25" customHeight="1" x14ac:dyDescent="0.15">
      <c r="A127" s="29"/>
      <c r="B127" s="29"/>
      <c r="C127" s="4"/>
      <c r="D127"/>
      <c r="E127"/>
      <c r="F127"/>
      <c r="G127"/>
      <c r="H127"/>
      <c r="I127"/>
      <c r="J127"/>
      <c r="K127"/>
    </row>
    <row r="128" spans="1:12" ht="27.75" customHeight="1" x14ac:dyDescent="0.15">
      <c r="I128" s="46" t="s">
        <v>98</v>
      </c>
      <c r="J128" s="32"/>
      <c r="K128" s="28">
        <f>K126*2</f>
        <v>0</v>
      </c>
      <c r="L128" t="s">
        <v>20</v>
      </c>
    </row>
    <row r="129" spans="1:12" ht="11.25" customHeight="1" thickBot="1" x14ac:dyDescent="0.2">
      <c r="H129" s="17"/>
      <c r="I129" s="26"/>
      <c r="J129" s="27"/>
      <c r="K129" s="17"/>
    </row>
    <row r="130" spans="1:12" ht="27.75" customHeight="1" thickBot="1" x14ac:dyDescent="0.2">
      <c r="H130" s="18" t="s">
        <v>21</v>
      </c>
      <c r="I130" s="47" t="s">
        <v>99</v>
      </c>
      <c r="J130" s="48"/>
      <c r="K130" s="18">
        <f>INT(K128*100/110)</f>
        <v>0</v>
      </c>
      <c r="L130" t="s">
        <v>25</v>
      </c>
    </row>
    <row r="131" spans="1:12" x14ac:dyDescent="0.15">
      <c r="A131" t="s">
        <v>101</v>
      </c>
    </row>
    <row r="132" spans="1:12" x14ac:dyDescent="0.15">
      <c r="A132" t="s">
        <v>22</v>
      </c>
    </row>
    <row r="133" spans="1:12" x14ac:dyDescent="0.15">
      <c r="A133" t="s">
        <v>102</v>
      </c>
    </row>
    <row r="134" spans="1:12" x14ac:dyDescent="0.15">
      <c r="A134" s="44" t="s">
        <v>106</v>
      </c>
    </row>
    <row r="135" spans="1:12" x14ac:dyDescent="0.15">
      <c r="A135" t="s">
        <v>103</v>
      </c>
    </row>
    <row r="136" spans="1:12" x14ac:dyDescent="0.15">
      <c r="A136" t="s">
        <v>104</v>
      </c>
    </row>
    <row r="137" spans="1:12" ht="13.5" customHeight="1" x14ac:dyDescent="0.15">
      <c r="A137" s="31" t="s">
        <v>105</v>
      </c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9" spans="1:12" s="2" customFormat="1" x14ac:dyDescent="0.15">
      <c r="A139"/>
      <c r="C139" s="3"/>
      <c r="D139" s="6"/>
      <c r="E139" s="4"/>
      <c r="F139" s="9"/>
      <c r="G139" s="4"/>
      <c r="H139" s="4"/>
      <c r="I139" s="6"/>
      <c r="J139" s="9"/>
      <c r="K139" s="4"/>
      <c r="L139"/>
    </row>
  </sheetData>
  <mergeCells count="418">
    <mergeCell ref="A124:A125"/>
    <mergeCell ref="B120:B121"/>
    <mergeCell ref="C124:C125"/>
    <mergeCell ref="D124:D125"/>
    <mergeCell ref="E124:E125"/>
    <mergeCell ref="F124:F125"/>
    <mergeCell ref="K124:K125"/>
    <mergeCell ref="A126:B126"/>
    <mergeCell ref="A120:A121"/>
    <mergeCell ref="B124:B125"/>
    <mergeCell ref="K112:K113"/>
    <mergeCell ref="A114:A115"/>
    <mergeCell ref="B114:B115"/>
    <mergeCell ref="C114:C115"/>
    <mergeCell ref="D114:D115"/>
    <mergeCell ref="E114:E115"/>
    <mergeCell ref="F114:F115"/>
    <mergeCell ref="K114:K115"/>
    <mergeCell ref="A112:A113"/>
    <mergeCell ref="B112:B113"/>
    <mergeCell ref="C112:C113"/>
    <mergeCell ref="C120:C121"/>
    <mergeCell ref="D120:D121"/>
    <mergeCell ref="E120:E121"/>
    <mergeCell ref="F120:F121"/>
    <mergeCell ref="K120:K121"/>
    <mergeCell ref="A122:A123"/>
    <mergeCell ref="C122:C123"/>
    <mergeCell ref="D122:D123"/>
    <mergeCell ref="E122:E123"/>
    <mergeCell ref="F122:F123"/>
    <mergeCell ref="K122:K123"/>
    <mergeCell ref="B122:B123"/>
    <mergeCell ref="D112:D113"/>
    <mergeCell ref="E112:E113"/>
    <mergeCell ref="F112:F113"/>
    <mergeCell ref="A116:A117"/>
    <mergeCell ref="B116:B117"/>
    <mergeCell ref="C116:C117"/>
    <mergeCell ref="D116:D117"/>
    <mergeCell ref="E116:E117"/>
    <mergeCell ref="F116:F117"/>
    <mergeCell ref="K116:K117"/>
    <mergeCell ref="A118:A119"/>
    <mergeCell ref="B118:B119"/>
    <mergeCell ref="C118:C119"/>
    <mergeCell ref="D118:D119"/>
    <mergeCell ref="E118:E119"/>
    <mergeCell ref="F118:F119"/>
    <mergeCell ref="K118:K119"/>
    <mergeCell ref="K78:K79"/>
    <mergeCell ref="A80:A81"/>
    <mergeCell ref="B82:B83"/>
    <mergeCell ref="C80:C81"/>
    <mergeCell ref="D80:D81"/>
    <mergeCell ref="E80:E81"/>
    <mergeCell ref="F80:F81"/>
    <mergeCell ref="K80:K81"/>
    <mergeCell ref="A78:A79"/>
    <mergeCell ref="B80:B81"/>
    <mergeCell ref="C78:C79"/>
    <mergeCell ref="D78:D79"/>
    <mergeCell ref="E78:E79"/>
    <mergeCell ref="F78:F79"/>
    <mergeCell ref="A108:A109"/>
    <mergeCell ref="B108:B109"/>
    <mergeCell ref="A76:A77"/>
    <mergeCell ref="B78:B79"/>
    <mergeCell ref="C76:C77"/>
    <mergeCell ref="D76:D77"/>
    <mergeCell ref="E76:E77"/>
    <mergeCell ref="F76:F77"/>
    <mergeCell ref="K76:K77"/>
    <mergeCell ref="A74:A75"/>
    <mergeCell ref="B76:B77"/>
    <mergeCell ref="C74:C75"/>
    <mergeCell ref="D74:D75"/>
    <mergeCell ref="E74:E75"/>
    <mergeCell ref="F74:F75"/>
    <mergeCell ref="K70:K71"/>
    <mergeCell ref="A72:A73"/>
    <mergeCell ref="B74:B75"/>
    <mergeCell ref="C72:C73"/>
    <mergeCell ref="D72:D73"/>
    <mergeCell ref="E72:E73"/>
    <mergeCell ref="F72:F73"/>
    <mergeCell ref="K72:K73"/>
    <mergeCell ref="A70:A71"/>
    <mergeCell ref="B70:B71"/>
    <mergeCell ref="C70:C71"/>
    <mergeCell ref="D70:D71"/>
    <mergeCell ref="E70:E71"/>
    <mergeCell ref="F70:F71"/>
    <mergeCell ref="K74:K75"/>
    <mergeCell ref="B72:B73"/>
    <mergeCell ref="K66:K67"/>
    <mergeCell ref="A68:A69"/>
    <mergeCell ref="B68:B69"/>
    <mergeCell ref="C68:C69"/>
    <mergeCell ref="D68:D69"/>
    <mergeCell ref="E68:E69"/>
    <mergeCell ref="F68:F69"/>
    <mergeCell ref="K68:K69"/>
    <mergeCell ref="A66:A67"/>
    <mergeCell ref="B66:B67"/>
    <mergeCell ref="C66:C67"/>
    <mergeCell ref="D66:D67"/>
    <mergeCell ref="E66:E67"/>
    <mergeCell ref="F66:F67"/>
    <mergeCell ref="K62:K63"/>
    <mergeCell ref="A64:A65"/>
    <mergeCell ref="B64:B65"/>
    <mergeCell ref="C64:C65"/>
    <mergeCell ref="D64:D65"/>
    <mergeCell ref="E64:E65"/>
    <mergeCell ref="F64:F65"/>
    <mergeCell ref="K64:K65"/>
    <mergeCell ref="A62:A63"/>
    <mergeCell ref="B62:B63"/>
    <mergeCell ref="C62:C63"/>
    <mergeCell ref="D62:D63"/>
    <mergeCell ref="E62:E63"/>
    <mergeCell ref="F62:F63"/>
    <mergeCell ref="K58:K59"/>
    <mergeCell ref="A60:A61"/>
    <mergeCell ref="B60:B61"/>
    <mergeCell ref="C60:C61"/>
    <mergeCell ref="D60:D61"/>
    <mergeCell ref="E60:E61"/>
    <mergeCell ref="F60:F61"/>
    <mergeCell ref="K60:K61"/>
    <mergeCell ref="A58:A59"/>
    <mergeCell ref="B58:B59"/>
    <mergeCell ref="C58:C59"/>
    <mergeCell ref="D58:D59"/>
    <mergeCell ref="E58:E59"/>
    <mergeCell ref="F58:F59"/>
    <mergeCell ref="K54:K55"/>
    <mergeCell ref="A56:A57"/>
    <mergeCell ref="B56:B57"/>
    <mergeCell ref="C56:C57"/>
    <mergeCell ref="D56:D57"/>
    <mergeCell ref="E56:E57"/>
    <mergeCell ref="F56:F57"/>
    <mergeCell ref="K56:K57"/>
    <mergeCell ref="A54:A55"/>
    <mergeCell ref="B54:B55"/>
    <mergeCell ref="C54:C55"/>
    <mergeCell ref="D54:D55"/>
    <mergeCell ref="E54:E55"/>
    <mergeCell ref="F54:F55"/>
    <mergeCell ref="K50:K51"/>
    <mergeCell ref="A52:A53"/>
    <mergeCell ref="B52:B53"/>
    <mergeCell ref="C52:C53"/>
    <mergeCell ref="D52:D53"/>
    <mergeCell ref="E52:E53"/>
    <mergeCell ref="F52:F53"/>
    <mergeCell ref="K52:K53"/>
    <mergeCell ref="A50:A51"/>
    <mergeCell ref="B50:B51"/>
    <mergeCell ref="C50:C51"/>
    <mergeCell ref="D50:D51"/>
    <mergeCell ref="E50:E51"/>
    <mergeCell ref="F50:F51"/>
    <mergeCell ref="K46:K47"/>
    <mergeCell ref="A48:A49"/>
    <mergeCell ref="B48:B49"/>
    <mergeCell ref="C48:C49"/>
    <mergeCell ref="D48:D49"/>
    <mergeCell ref="E48:E49"/>
    <mergeCell ref="F48:F49"/>
    <mergeCell ref="K48:K49"/>
    <mergeCell ref="A46:A47"/>
    <mergeCell ref="B46:B47"/>
    <mergeCell ref="C46:C47"/>
    <mergeCell ref="D46:D47"/>
    <mergeCell ref="E46:E47"/>
    <mergeCell ref="F46:F47"/>
    <mergeCell ref="K42:K43"/>
    <mergeCell ref="A44:A45"/>
    <mergeCell ref="B44:B45"/>
    <mergeCell ref="C44:C45"/>
    <mergeCell ref="D44:D45"/>
    <mergeCell ref="E44:E45"/>
    <mergeCell ref="F44:F45"/>
    <mergeCell ref="K44:K45"/>
    <mergeCell ref="A42:A43"/>
    <mergeCell ref="B42:B43"/>
    <mergeCell ref="C42:C43"/>
    <mergeCell ref="D42:D43"/>
    <mergeCell ref="E42:E43"/>
    <mergeCell ref="F42:F43"/>
    <mergeCell ref="K38:K39"/>
    <mergeCell ref="A40:A41"/>
    <mergeCell ref="B40:B41"/>
    <mergeCell ref="C40:C41"/>
    <mergeCell ref="D40:D41"/>
    <mergeCell ref="E40:E41"/>
    <mergeCell ref="F40:F41"/>
    <mergeCell ref="K40:K41"/>
    <mergeCell ref="A38:A39"/>
    <mergeCell ref="B38:B39"/>
    <mergeCell ref="C38:C39"/>
    <mergeCell ref="D38:D39"/>
    <mergeCell ref="E38:E39"/>
    <mergeCell ref="F38:F39"/>
    <mergeCell ref="K34:K35"/>
    <mergeCell ref="A36:A37"/>
    <mergeCell ref="B36:B37"/>
    <mergeCell ref="C36:C37"/>
    <mergeCell ref="D36:D37"/>
    <mergeCell ref="E36:E37"/>
    <mergeCell ref="F36:F37"/>
    <mergeCell ref="K36:K37"/>
    <mergeCell ref="A34:A35"/>
    <mergeCell ref="B34:B35"/>
    <mergeCell ref="C34:C35"/>
    <mergeCell ref="D34:D35"/>
    <mergeCell ref="E34:E35"/>
    <mergeCell ref="F34:F35"/>
    <mergeCell ref="K30:K31"/>
    <mergeCell ref="A32:A33"/>
    <mergeCell ref="B32:B33"/>
    <mergeCell ref="C32:C33"/>
    <mergeCell ref="D32:D33"/>
    <mergeCell ref="E32:E33"/>
    <mergeCell ref="F32:F33"/>
    <mergeCell ref="K32:K33"/>
    <mergeCell ref="A30:A31"/>
    <mergeCell ref="B30:B31"/>
    <mergeCell ref="C30:C31"/>
    <mergeCell ref="D30:D31"/>
    <mergeCell ref="E30:E31"/>
    <mergeCell ref="F30:F31"/>
    <mergeCell ref="K26:K27"/>
    <mergeCell ref="A28:A29"/>
    <mergeCell ref="B28:B29"/>
    <mergeCell ref="C28:C29"/>
    <mergeCell ref="D28:D29"/>
    <mergeCell ref="E28:E29"/>
    <mergeCell ref="F28:F29"/>
    <mergeCell ref="K28:K29"/>
    <mergeCell ref="A26:A27"/>
    <mergeCell ref="B26:B27"/>
    <mergeCell ref="C26:C27"/>
    <mergeCell ref="D26:D27"/>
    <mergeCell ref="E26:E27"/>
    <mergeCell ref="F26:F27"/>
    <mergeCell ref="K22:K23"/>
    <mergeCell ref="A24:A25"/>
    <mergeCell ref="B24:B25"/>
    <mergeCell ref="C24:C25"/>
    <mergeCell ref="D24:D25"/>
    <mergeCell ref="E24:E25"/>
    <mergeCell ref="F24:F25"/>
    <mergeCell ref="K24:K25"/>
    <mergeCell ref="A22:A23"/>
    <mergeCell ref="B22:B23"/>
    <mergeCell ref="C22:C23"/>
    <mergeCell ref="D22:D23"/>
    <mergeCell ref="E22:E23"/>
    <mergeCell ref="F22:F23"/>
    <mergeCell ref="K18:K19"/>
    <mergeCell ref="A20:A21"/>
    <mergeCell ref="B20:B21"/>
    <mergeCell ref="C20:C21"/>
    <mergeCell ref="D20:D21"/>
    <mergeCell ref="E20:E21"/>
    <mergeCell ref="F20:F21"/>
    <mergeCell ref="K20:K21"/>
    <mergeCell ref="A18:A19"/>
    <mergeCell ref="B18:B19"/>
    <mergeCell ref="C18:C19"/>
    <mergeCell ref="D18:D19"/>
    <mergeCell ref="E18:E19"/>
    <mergeCell ref="F18:F19"/>
    <mergeCell ref="K14:K15"/>
    <mergeCell ref="A16:A17"/>
    <mergeCell ref="B16:B17"/>
    <mergeCell ref="C16:C17"/>
    <mergeCell ref="D16:D17"/>
    <mergeCell ref="E16:E17"/>
    <mergeCell ref="F16:F17"/>
    <mergeCell ref="K16:K17"/>
    <mergeCell ref="A14:A15"/>
    <mergeCell ref="B14:B15"/>
    <mergeCell ref="C14:C15"/>
    <mergeCell ref="D14:D15"/>
    <mergeCell ref="E14:E15"/>
    <mergeCell ref="F14:F15"/>
    <mergeCell ref="K10:K11"/>
    <mergeCell ref="A12:A13"/>
    <mergeCell ref="B12:B13"/>
    <mergeCell ref="C12:C13"/>
    <mergeCell ref="D12:D13"/>
    <mergeCell ref="E12:E13"/>
    <mergeCell ref="F12:F13"/>
    <mergeCell ref="K12:K13"/>
    <mergeCell ref="A10:A11"/>
    <mergeCell ref="B10:B11"/>
    <mergeCell ref="C10:C11"/>
    <mergeCell ref="D10:D11"/>
    <mergeCell ref="E10:E11"/>
    <mergeCell ref="F10:F11"/>
    <mergeCell ref="A6:A9"/>
    <mergeCell ref="B6:B9"/>
    <mergeCell ref="C6:F6"/>
    <mergeCell ref="G6:J6"/>
    <mergeCell ref="K6:K7"/>
    <mergeCell ref="C7:C8"/>
    <mergeCell ref="E7:E8"/>
    <mergeCell ref="G7:H8"/>
    <mergeCell ref="J7:J8"/>
    <mergeCell ref="G9:H9"/>
    <mergeCell ref="C108:C109"/>
    <mergeCell ref="D108:D109"/>
    <mergeCell ref="E108:E109"/>
    <mergeCell ref="F108:F109"/>
    <mergeCell ref="K108:K109"/>
    <mergeCell ref="A110:A111"/>
    <mergeCell ref="B110:B111"/>
    <mergeCell ref="C110:C111"/>
    <mergeCell ref="D110:D111"/>
    <mergeCell ref="E110:E111"/>
    <mergeCell ref="F110:F111"/>
    <mergeCell ref="K110:K111"/>
    <mergeCell ref="C82:C83"/>
    <mergeCell ref="D82:D83"/>
    <mergeCell ref="E82:E83"/>
    <mergeCell ref="F82:F83"/>
    <mergeCell ref="K82:K83"/>
    <mergeCell ref="A84:A85"/>
    <mergeCell ref="B86:B87"/>
    <mergeCell ref="C84:C85"/>
    <mergeCell ref="D84:D85"/>
    <mergeCell ref="E84:E85"/>
    <mergeCell ref="F84:F85"/>
    <mergeCell ref="K84:K85"/>
    <mergeCell ref="A90:A91"/>
    <mergeCell ref="B92:B93"/>
    <mergeCell ref="C90:C91"/>
    <mergeCell ref="D90:D91"/>
    <mergeCell ref="E90:E91"/>
    <mergeCell ref="F90:F91"/>
    <mergeCell ref="K90:K91"/>
    <mergeCell ref="A96:A97"/>
    <mergeCell ref="B98:B99"/>
    <mergeCell ref="C96:C97"/>
    <mergeCell ref="D96:D97"/>
    <mergeCell ref="E96:E97"/>
    <mergeCell ref="F96:F97"/>
    <mergeCell ref="K96:K97"/>
    <mergeCell ref="A98:A99"/>
    <mergeCell ref="C98:C99"/>
    <mergeCell ref="A100:A101"/>
    <mergeCell ref="B102:B103"/>
    <mergeCell ref="C100:C101"/>
    <mergeCell ref="D100:D101"/>
    <mergeCell ref="E100:E101"/>
    <mergeCell ref="F100:F101"/>
    <mergeCell ref="K100:K101"/>
    <mergeCell ref="A106:A107"/>
    <mergeCell ref="B106:B107"/>
    <mergeCell ref="C106:C107"/>
    <mergeCell ref="D106:D107"/>
    <mergeCell ref="E106:E107"/>
    <mergeCell ref="F106:F107"/>
    <mergeCell ref="K106:K107"/>
    <mergeCell ref="B100:B101"/>
    <mergeCell ref="D94:D95"/>
    <mergeCell ref="E94:E95"/>
    <mergeCell ref="F94:F95"/>
    <mergeCell ref="K94:K95"/>
    <mergeCell ref="A102:A103"/>
    <mergeCell ref="B104:B105"/>
    <mergeCell ref="C102:C103"/>
    <mergeCell ref="D102:D103"/>
    <mergeCell ref="E102:E103"/>
    <mergeCell ref="F102:F103"/>
    <mergeCell ref="K102:K103"/>
    <mergeCell ref="A94:A95"/>
    <mergeCell ref="B96:B97"/>
    <mergeCell ref="C94:C95"/>
    <mergeCell ref="A104:A105"/>
    <mergeCell ref="C104:C105"/>
    <mergeCell ref="D104:D105"/>
    <mergeCell ref="E104:E105"/>
    <mergeCell ref="F104:F105"/>
    <mergeCell ref="K104:K105"/>
    <mergeCell ref="D98:D99"/>
    <mergeCell ref="E98:E99"/>
    <mergeCell ref="F98:F99"/>
    <mergeCell ref="K98:K99"/>
    <mergeCell ref="E1:F1"/>
    <mergeCell ref="A92:A93"/>
    <mergeCell ref="B94:B95"/>
    <mergeCell ref="C92:C93"/>
    <mergeCell ref="D92:D93"/>
    <mergeCell ref="E92:E93"/>
    <mergeCell ref="F92:F93"/>
    <mergeCell ref="K92:K93"/>
    <mergeCell ref="A86:A87"/>
    <mergeCell ref="B88:B89"/>
    <mergeCell ref="C86:C87"/>
    <mergeCell ref="D86:D87"/>
    <mergeCell ref="E86:E87"/>
    <mergeCell ref="F86:F87"/>
    <mergeCell ref="K86:K87"/>
    <mergeCell ref="A88:A89"/>
    <mergeCell ref="B90:B91"/>
    <mergeCell ref="C88:C89"/>
    <mergeCell ref="D88:D89"/>
    <mergeCell ref="E88:E89"/>
    <mergeCell ref="F88:F89"/>
    <mergeCell ref="K88:K89"/>
    <mergeCell ref="A82:A83"/>
    <mergeCell ref="B84:B85"/>
  </mergeCells>
  <phoneticPr fontId="1"/>
  <pageMargins left="0.70866141732283472" right="0.70866141732283472" top="0.35433070866141736" bottom="0.35433070866141736" header="0.31496062992125984" footer="0.31496062992125984"/>
  <pageSetup paperSize="9" scale="41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積算内訳書　案件１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畠迫 悠希</cp:lastModifiedBy>
  <cp:lastPrinted>2020-12-23T06:09:15Z</cp:lastPrinted>
  <dcterms:created xsi:type="dcterms:W3CDTF">2016-12-01T06:39:14Z</dcterms:created>
  <dcterms:modified xsi:type="dcterms:W3CDTF">2023-12-18T03:04:09Z</dcterms:modified>
</cp:coreProperties>
</file>