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060010-zaiseika\000000MASTER\C-000-00-庁外通知・依頼・照会・回答（５）\（か）各種調査物\R5\0324-5050908【広島県】令和３年度財政状況資料集（追加分）の事前準備について（依頼）\03_【正式回答】9999-5051002【広島県：1010】（再出力完了のご連絡）【総務省財務調査課】令和３年度財政状況資料集の作成について（2回目・地方公会計関係）\03_合体（回答）\"/>
    </mc:Choice>
  </mc:AlternateContent>
  <bookViews>
    <workbookView xWindow="0" yWindow="0" windowWidth="20490" windowHeight="6840" tabRatio="926"/>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definedNames>
    <definedName name="_xlnm.Print_Area" localSheetId="3">財政比較分析表!$A$1:$DP$97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<sst xmlns="http://schemas.openxmlformats.org/spreadsheetml/2006/main" count="1123" uniqueCount="626">
  <si>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</si>
  <si>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</si>
  <si>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</si>
  <si>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</si>
  <si>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</si>
  <si>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</si>
  <si>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</si>
  <si>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</si>
  <si>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</si>
  <si>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</si>
  <si>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</si>
  <si>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</si>
  <si>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</si>
  <si>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</si>
  <si>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</si>
  <si>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</si>
  <si>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</si>
  <si>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</si>
  <si>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</si>
  <si>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</si>
  <si>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</si>
  <si>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</si>
  <si>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</si>
  <si>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</si>
  <si>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</si>
  <si>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</si>
  <si>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</si>
  <si>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</si>
  <si>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</si>
  <si>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</si>
  <si>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</si>
  <si>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</si>
  <si>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</si>
  <si>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</si>
  <si>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</si>
  <si>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</si>
  <si>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</si>
  <si>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</si>
  <si>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</si>
  <si>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</si>
  <si>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</si>
  <si>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</si>
  <si>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</si>
  <si>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</si>
  <si>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</si>
  <si>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</si>
  <si>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</si>
  <si>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</si>
  <si>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</si>
  <si>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</si>
  <si>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</si>
  <si>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</si>
  <si>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</si>
  <si>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</si>
  <si>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</si>
  <si>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</si>
  <si>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</si>
  <si>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</si>
  <si>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</si>
  <si>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</si>
  <si>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</si>
  <si>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</si>
  <si>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</si>
  <si>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</si>
  <si>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</si>
  <si>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</si>
  <si>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</si>
  <si>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</si>
  <si>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</si>
  <si>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</si>
  <si>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</si>
  <si>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</si>
  <si>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</si>
  <si>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</si>
  <si>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</si>
  <si>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</si>
  <si>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</si>
  <si>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</si>
  <si>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</si>
  <si>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</si>
  <si>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</si>
  <si>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</si>
  <si>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</si>
  <si>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</si>
  <si>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</si>
  <si>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</si>
  <si>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</si>
  <si>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</si>
  <si>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</si>
  <si>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</si>
  <si>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</si>
  <si>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</si>
  <si>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</si>
  <si>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</si>
  <si>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</si>
  <si>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</si>
  <si>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</si>
  <si>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</si>
  <si>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三原市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</si>
  <si>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</si>
  <si>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</si>
  <si>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</si>
  <si>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</si>
  <si>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</si>
  <si>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</si>
  <si>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</si>
  <si>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</si>
  <si>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</si>
  <si>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</si>
  <si>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</si>
  <si>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</si>
  <si>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</si>
  <si>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</si>
  <si>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</si>
  <si>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</si>
  <si>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</si>
  <si>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</si>
  <si>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</si>
  <si>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</si>
  <si>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</si>
  <si>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</si>
  <si>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</si>
  <si>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</si>
  <si>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</si>
  <si>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</si>
  <si>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</si>
  <si>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</si>
  <si>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</si>
  <si>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</si>
  <si>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</si>
  <si>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</si>
  <si>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</si>
  <si>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</si>
  <si>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</si>
  <si>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</si>
  <si>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</si>
  <si>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</si>
  <si>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</si>
  <si>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</si>
  <si>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</si>
  <si>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</si>
  <si>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</si>
  <si>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</si>
  <si>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</si>
  <si>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</si>
  <si>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</si>
  <si>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</si>
  <si>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</si>
  <si>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</si>
  <si>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</si>
  <si>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</si>
  <si>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</si>
  <si>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</si>
  <si>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</si>
  <si>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</si>
  <si>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</si>
  <si>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</si>
  <si>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</si>
  <si>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</si>
  <si>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</si>
  <si>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</si>
  <si>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</si>
  <si>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</si>
  <si>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</si>
  <si>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</si>
  <si>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</si>
  <si>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</si>
  <si>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</si>
  <si>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</si>
  <si>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</si>
  <si>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</si>
  <si>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</si>
  <si>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</si>
  <si>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</si>
  <si>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</si>
  <si>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</si>
  <si>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</si>
  <si>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</si>
  <si>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</si>
  <si>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</si>
  <si>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</si>
  <si>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</si>
  <si>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</si>
  <si>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</si>
  <si>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</si>
  <si>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</si>
  <si>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</si>
  <si>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</si>
  <si>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</si>
  <si>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</si>
  <si>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</si>
  <si>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</si>
  <si>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</si>
  <si>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</si>
  <si>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</si>
  <si>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</si>
  <si>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</si>
  <si>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</si>
  <si>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</si>
  <si>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</si>
  <si>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</si>
  <si>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</si>
  <si>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</si>
  <si>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</si>
  <si>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</si>
  <si>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</si>
  <si>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</si>
  <si>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</si>
  <si>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</si>
  <si>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</si>
  <si>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</si>
  <si>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</si>
  <si>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</si>
  <si>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</si>
  <si>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広島県三原市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</si>
  <si>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</si>
  <si>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</si>
  <si>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</si>
  <si>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</si>
  <si>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</si>
  <si>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</si>
  <si>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</si>
  <si>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</si>
  <si>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</si>
  <si>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</si>
  <si>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</si>
  <si>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</si>
  <si>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</si>
  <si>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</si>
  <si>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</si>
  <si>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</si>
  <si>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</si>
  <si>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</si>
  <si>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</si>
  <si>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</si>
  <si>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</si>
  <si>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</si>
  <si>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</si>
  <si>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</si>
  <si>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</si>
  <si>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</si>
  <si>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</si>
  <si>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</si>
  <si>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</si>
  <si>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</si>
  <si>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</si>
  <si>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</si>
  <si>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</si>
  <si>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</si>
  <si>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</si>
  <si>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　　市町村たばこ税</t>
    <phoneticPr fontId="5"/>
  </si>
  <si>
    <t>教育費</t>
  </si>
  <si>
    <t>災害復旧費</t>
  </si>
  <si>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</si>
  <si>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</si>
  <si>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</si>
  <si>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</si>
  <si>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</si>
  <si>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</si>
  <si>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</si>
  <si>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</si>
  <si>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</si>
  <si>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</si>
  <si>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新型コロナウイルス感染症対策地方税減収補塡特別交付金</t>
    <phoneticPr fontId="5"/>
  </si>
  <si>
    <t>　　事業所税</t>
    <phoneticPr fontId="5"/>
  </si>
  <si>
    <t>性質別歳出の状況（単位 千円・％）</t>
    <rPh sb="0" eb="2">
      <t>セイシツ</t>
    </rPh>
    <phoneticPr fontId="5"/>
  </si>
  <si>
    <t>地方交付税</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</si>
  <si>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</si>
  <si>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</si>
  <si>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</si>
  <si>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</si>
  <si>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</si>
  <si>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水利地益税等</t>
    <phoneticPr fontId="5"/>
  </si>
  <si>
    <t>義務的経費計</t>
    <rPh sb="0" eb="3">
      <t>ギムテキ</t>
    </rPh>
    <rPh sb="3" eb="5">
      <t>ケイヒ</t>
    </rPh>
    <rPh sb="5" eb="6">
      <t>ケイ</t>
    </rPh>
    <phoneticPr fontId="5"/>
  </si>
  <si>
    <t>　人件費</t>
    <phoneticPr fontId="5"/>
  </si>
  <si>
    <t>旧法による税</t>
  </si>
  <si>
    <t>　　うち職員給</t>
    <rPh sb="4" eb="6">
      <t>ショクイン</t>
    </rPh>
    <rPh sb="6" eb="7">
      <t>キュウ</t>
    </rPh>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</si>
  <si>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</si>
  <si>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</si>
  <si>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</si>
  <si>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</si>
  <si>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</si>
  <si>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</si>
  <si>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</si>
  <si>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</si>
  <si>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</si>
  <si>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</si>
  <si>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</si>
  <si>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</si>
  <si>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</si>
  <si>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・計</t>
    <phoneticPr fontId="5"/>
  </si>
  <si>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</si>
  <si>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</si>
  <si>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</si>
  <si>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</si>
  <si>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</si>
  <si>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</si>
  <si>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</si>
  <si>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</si>
  <si>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</si>
  <si>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</si>
  <si>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</si>
  <si>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</si>
  <si>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</si>
  <si>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</si>
  <si>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</si>
  <si>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</si>
  <si>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</si>
  <si>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</si>
  <si>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</si>
  <si>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</si>
  <si>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</si>
  <si>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</si>
  <si>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</si>
  <si>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</si>
  <si>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</si>
  <si>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</si>
  <si>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投資的経費計</t>
    <rPh sb="5" eb="6">
      <t>ケイ</t>
    </rPh>
    <phoneticPr fontId="5"/>
  </si>
  <si>
    <t>　　うち人件費</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</si>
  <si>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</si>
  <si>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</si>
  <si>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</si>
  <si>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</si>
  <si>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</si>
  <si>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</si>
  <si>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広島県三原市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</si>
  <si>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</si>
  <si>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</si>
  <si>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</si>
  <si>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</si>
  <si>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</si>
  <si>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</si>
  <si>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</si>
  <si>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</si>
  <si>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</si>
  <si>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</si>
  <si>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</si>
  <si>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</si>
  <si>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</si>
  <si>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</si>
  <si>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</si>
  <si>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</si>
  <si>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</si>
  <si>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</si>
  <si>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</si>
  <si>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</si>
  <si>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</si>
  <si>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t>
    <phoneticPr fontId="5"/>
  </si>
  <si>
    <t>公共用地先行取得事業特別会計</t>
    <phoneticPr fontId="5"/>
  </si>
  <si>
    <t>港湾事業特別会計</t>
    <phoneticPr fontId="5"/>
  </si>
  <si>
    <t>土地区画整理事業特別会計（一般会計）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</si>
  <si>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</si>
  <si>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</si>
  <si>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</si>
  <si>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</si>
  <si>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</si>
  <si>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</si>
  <si>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</si>
  <si>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</si>
  <si>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</si>
  <si>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</si>
  <si>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</si>
  <si>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</si>
  <si>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</si>
  <si>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</si>
  <si>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</si>
  <si>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</si>
  <si>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</si>
  <si>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介護保険特別会計</t>
    <phoneticPr fontId="5"/>
  </si>
  <si>
    <t>後期高齢者医療特別会計</t>
    <phoneticPr fontId="5"/>
  </si>
  <si>
    <t>駐車場事業特別会計</t>
    <phoneticPr fontId="5"/>
  </si>
  <si>
    <t>-</t>
    <phoneticPr fontId="5"/>
  </si>
  <si>
    <t>水道事業会計</t>
    <phoneticPr fontId="5"/>
  </si>
  <si>
    <t>法適用企業</t>
    <phoneticPr fontId="5"/>
  </si>
  <si>
    <t>下水道事業会計</t>
    <phoneticPr fontId="5"/>
  </si>
  <si>
    <t>法適用企業</t>
    <phoneticPr fontId="5"/>
  </si>
  <si>
    <t>土地区画整理事業特別会計（特別会計）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</si>
  <si>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</si>
  <si>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</si>
  <si>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</si>
  <si>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</si>
  <si>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</si>
  <si>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</si>
  <si>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</si>
  <si>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</si>
  <si>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</si>
  <si>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</si>
  <si>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</si>
  <si>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</si>
  <si>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</si>
  <si>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</si>
  <si>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</si>
  <si>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</si>
  <si>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</si>
  <si>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</si>
  <si>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</si>
  <si>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</si>
  <si>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</si>
  <si>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</si>
  <si>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</si>
  <si>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</si>
  <si>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</si>
  <si>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</si>
  <si>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</si>
  <si>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</si>
  <si>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</si>
  <si>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</si>
  <si>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</si>
  <si>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</si>
  <si>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</si>
  <si>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</si>
  <si>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</si>
  <si>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</si>
  <si>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</si>
  <si>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</si>
  <si>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</si>
  <si>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</si>
  <si>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</si>
  <si>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</si>
  <si>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</si>
  <si>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</si>
  <si>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</si>
  <si>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</si>
  <si>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</si>
  <si>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</si>
  <si>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</si>
  <si>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</si>
  <si>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</si>
  <si>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</si>
  <si>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</si>
  <si>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</si>
  <si>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</si>
  <si>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</si>
  <si>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</si>
  <si>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</si>
  <si>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</si>
  <si>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</si>
  <si>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</si>
  <si>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</si>
  <si>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</si>
  <si>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</si>
  <si>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</si>
  <si>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</si>
  <si>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</si>
  <si>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</si>
  <si>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</si>
  <si>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</si>
  <si>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</si>
  <si>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</si>
  <si>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</si>
  <si>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</si>
  <si>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</si>
  <si>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</si>
  <si>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</si>
  <si>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</si>
  <si>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</si>
  <si>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</si>
  <si>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</si>
  <si>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</si>
  <si>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</si>
  <si>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</si>
  <si>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</si>
  <si>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</si>
  <si>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</si>
  <si>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</si>
  <si>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</si>
  <si>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</si>
  <si>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</si>
  <si>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</si>
  <si>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</si>
  <si>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</si>
  <si>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</si>
  <si>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</si>
  <si>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</si>
  <si>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</si>
  <si>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</si>
  <si>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</si>
  <si>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</si>
  <si>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</si>
  <si>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</si>
  <si>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</si>
  <si>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</si>
  <si>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</si>
  <si>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</si>
  <si>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</si>
  <si>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</si>
  <si>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</si>
  <si>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</si>
  <si>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</si>
  <si>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</si>
  <si>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</si>
  <si>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</si>
  <si>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</si>
  <si>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</si>
  <si>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</si>
  <si>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</si>
  <si>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</si>
  <si>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</si>
  <si>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</si>
  <si>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</si>
  <si>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</si>
  <si>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</si>
  <si>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</si>
  <si>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</si>
  <si>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</si>
  <si>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</si>
  <si>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</si>
  <si>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</si>
  <si>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</si>
  <si>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</si>
  <si>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</si>
  <si>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</si>
  <si>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</si>
  <si>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</si>
  <si>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</si>
  <si>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</si>
  <si>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</si>
  <si>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</si>
  <si>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</si>
  <si>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</si>
  <si>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</si>
  <si>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</si>
  <si>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</si>
  <si>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</si>
  <si>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</si>
  <si>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</si>
  <si>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</si>
  <si>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</si>
  <si>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</si>
  <si>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0.94</t>
  </si>
  <si>
    <t>一般会計</t>
  </si>
  <si>
    <t>水道事業会計</t>
  </si>
  <si>
    <t>下水道事業会計</t>
  </si>
  <si>
    <t>国民健康保険（事業勘定）特別会計</t>
  </si>
  <si>
    <t>介護保険特別会計</t>
  </si>
  <si>
    <t>後期高齢者医療特別会計</t>
  </si>
  <si>
    <t>国民健康保険（直営診療施設勘定）特別会計</t>
  </si>
  <si>
    <t>ケーブルネットワーク事業特別会計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</si>
  <si>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</si>
  <si>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</si>
  <si>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</si>
  <si>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</si>
  <si>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</si>
  <si>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</si>
  <si>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</si>
  <si>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</si>
  <si>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</si>
  <si>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</si>
  <si>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</si>
  <si>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三原広域市町村圏事務組合</t>
    <rPh sb="0" eb="2">
      <t>ミハラ</t>
    </rPh>
    <rPh sb="2" eb="4">
      <t>コウイキ</t>
    </rPh>
    <rPh sb="4" eb="7">
      <t>シチョウソン</t>
    </rPh>
    <rPh sb="7" eb="8">
      <t>ケン</t>
    </rPh>
    <rPh sb="8" eb="10">
      <t>ジム</t>
    </rPh>
    <rPh sb="10" eb="12">
      <t>クミアイ</t>
    </rPh>
    <phoneticPr fontId="2"/>
  </si>
  <si>
    <t>広島中部台地土地改良施設管理組合</t>
    <rPh sb="0" eb="2">
      <t>ヒロシマ</t>
    </rPh>
    <rPh sb="2" eb="4">
      <t>チュウブ</t>
    </rPh>
    <rPh sb="4" eb="6">
      <t>ダイチ</t>
    </rPh>
    <rPh sb="6" eb="8">
      <t>トチ</t>
    </rPh>
    <rPh sb="8" eb="10">
      <t>カイリョウ</t>
    </rPh>
    <rPh sb="10" eb="12">
      <t>シセツ</t>
    </rPh>
    <rPh sb="12" eb="14">
      <t>カンリ</t>
    </rPh>
    <rPh sb="14" eb="16">
      <t>クミアイ</t>
    </rPh>
    <phoneticPr fontId="2"/>
  </si>
  <si>
    <t>世羅中央病院企業団</t>
    <rPh sb="0" eb="2">
      <t>セラ</t>
    </rPh>
    <rPh sb="2" eb="4">
      <t>チュウオウ</t>
    </rPh>
    <rPh sb="4" eb="6">
      <t>ビョウイン</t>
    </rPh>
    <rPh sb="6" eb="8">
      <t>キギョウ</t>
    </rPh>
    <rPh sb="8" eb="9">
      <t>ダン</t>
    </rPh>
    <phoneticPr fontId="2"/>
  </si>
  <si>
    <t>広島県市町総合事務組合</t>
    <rPh sb="0" eb="3">
      <t>ヒロシマケン</t>
    </rPh>
    <rPh sb="3" eb="4">
      <t>シ</t>
    </rPh>
    <rPh sb="4" eb="5">
      <t>マチ</t>
    </rPh>
    <rPh sb="5" eb="7">
      <t>ソウゴウ</t>
    </rPh>
    <rPh sb="7" eb="9">
      <t>ジム</t>
    </rPh>
    <rPh sb="9" eb="11">
      <t>クミアイ</t>
    </rPh>
    <phoneticPr fontId="2"/>
  </si>
  <si>
    <t>合併特例基金</t>
    <rPh sb="0" eb="2">
      <t>ガッペイ</t>
    </rPh>
    <rPh sb="2" eb="4">
      <t>トクレイ</t>
    </rPh>
    <rPh sb="4" eb="6">
      <t>キキン</t>
    </rPh>
    <phoneticPr fontId="5"/>
  </si>
  <si>
    <t>大規模事業基金</t>
    <rPh sb="0" eb="3">
      <t>ダイキボ</t>
    </rPh>
    <rPh sb="3" eb="5">
      <t>ジギョウ</t>
    </rPh>
    <rPh sb="5" eb="7">
      <t>キキン</t>
    </rPh>
    <phoneticPr fontId="5"/>
  </si>
  <si>
    <t>地域福祉基金</t>
    <rPh sb="0" eb="2">
      <t>チイキ</t>
    </rPh>
    <rPh sb="2" eb="4">
      <t>フクシ</t>
    </rPh>
    <rPh sb="4" eb="6">
      <t>キキン</t>
    </rPh>
    <phoneticPr fontId="5"/>
  </si>
  <si>
    <t>みはらふるさと夢基金</t>
    <rPh sb="7" eb="8">
      <t>ユメ</t>
    </rPh>
    <rPh sb="8" eb="10">
      <t>キキン</t>
    </rPh>
    <phoneticPr fontId="5"/>
  </si>
  <si>
    <t>過疎地域持続的発展特別事業基金</t>
    <rPh sb="0" eb="2">
      <t>カソ</t>
    </rPh>
    <rPh sb="2" eb="4">
      <t>チイキ</t>
    </rPh>
    <rPh sb="4" eb="7">
      <t>ジゾクテキ</t>
    </rPh>
    <rPh sb="7" eb="9">
      <t>ハッテン</t>
    </rPh>
    <rPh sb="9" eb="11">
      <t>トクベツ</t>
    </rPh>
    <rPh sb="11" eb="13">
      <t>ジギョウ</t>
    </rPh>
    <rPh sb="13" eb="15">
      <t>キキン</t>
    </rPh>
    <phoneticPr fontId="5"/>
  </si>
  <si>
    <t>一般財団法人 みはら文化芸術財団</t>
    <rPh sb="0" eb="2">
      <t>イッパン</t>
    </rPh>
    <rPh sb="2" eb="4">
      <t>ザイダン</t>
    </rPh>
    <rPh sb="4" eb="6">
      <t>ホウジン</t>
    </rPh>
    <rPh sb="10" eb="12">
      <t>ブンカ</t>
    </rPh>
    <rPh sb="12" eb="14">
      <t>ゲイジュツ</t>
    </rPh>
    <rPh sb="14" eb="16">
      <t>ザイダン</t>
    </rPh>
    <phoneticPr fontId="2"/>
  </si>
  <si>
    <t>株式会社 FMみはら</t>
    <rPh sb="0" eb="4">
      <t>カブシキガイシャ</t>
    </rPh>
    <phoneticPr fontId="2"/>
  </si>
  <si>
    <t>一般財団法人 三原看護師養成事業団</t>
    <rPh sb="0" eb="2">
      <t>イッパン</t>
    </rPh>
    <rPh sb="2" eb="4">
      <t>ザイダン</t>
    </rPh>
    <rPh sb="4" eb="6">
      <t>ホウジン</t>
    </rPh>
    <phoneticPr fontId="2"/>
  </si>
  <si>
    <t>職員の状況　※8</t>
    <rPh sb="0" eb="2">
      <t>ショクイン</t>
    </rPh>
    <rPh sb="3" eb="5">
      <t>ジョウキョウ</t>
    </rPh>
    <phoneticPr fontId="5"/>
  </si>
  <si>
    <t>※8：職員の状況については、令和3年地方公務員給与実態調査に基づいている。</t>
    <phoneticPr fontId="29"/>
  </si>
  <si>
    <t>目的別歳出の状況（単位 千円・％）</t>
    <phoneticPr fontId="5"/>
  </si>
  <si>
    <t>　法定普通税</t>
    <phoneticPr fontId="5"/>
  </si>
  <si>
    <t>　　　所得割</t>
    <phoneticPr fontId="5"/>
  </si>
  <si>
    <t>分離課税所得割交付金</t>
    <phoneticPr fontId="25"/>
  </si>
  <si>
    <t>-</t>
    <phoneticPr fontId="5"/>
  </si>
  <si>
    <t>　　　法人均等割</t>
    <phoneticPr fontId="5"/>
  </si>
  <si>
    <t>　　　法人税割</t>
    <phoneticPr fontId="5"/>
  </si>
  <si>
    <t>　　固定資産税</t>
    <phoneticPr fontId="5"/>
  </si>
  <si>
    <t>-</t>
    <phoneticPr fontId="5"/>
  </si>
  <si>
    <t>　　　うち純固定資産税</t>
    <phoneticPr fontId="5"/>
  </si>
  <si>
    <t>　　軽自動車税</t>
    <phoneticPr fontId="5"/>
  </si>
  <si>
    <t>自動車税環境性能割交付金</t>
    <phoneticPr fontId="5"/>
  </si>
  <si>
    <t>　　鉱産税</t>
    <phoneticPr fontId="5"/>
  </si>
  <si>
    <t>-</t>
    <phoneticPr fontId="5"/>
  </si>
  <si>
    <t>法人事業税交付金</t>
    <phoneticPr fontId="16"/>
  </si>
  <si>
    <t>　　特別土地保有税</t>
    <phoneticPr fontId="5"/>
  </si>
  <si>
    <t>　法定目的税</t>
    <phoneticPr fontId="5"/>
  </si>
  <si>
    <t>　　入湯税</t>
    <phoneticPr fontId="5"/>
  </si>
  <si>
    <t>　　都市計画税</t>
    <phoneticPr fontId="5"/>
  </si>
  <si>
    <t>　普通交付税</t>
    <phoneticPr fontId="5"/>
  </si>
  <si>
    <t>　特別交付税</t>
    <phoneticPr fontId="5"/>
  </si>
  <si>
    <t>　法定外目的税</t>
    <phoneticPr fontId="5"/>
  </si>
  <si>
    <t>　震災復興特別交付税</t>
    <phoneticPr fontId="25"/>
  </si>
  <si>
    <t>(一般財源計)</t>
    <phoneticPr fontId="5"/>
  </si>
  <si>
    <t>　うち元金</t>
    <phoneticPr fontId="25"/>
  </si>
  <si>
    <t>　うち利子</t>
    <phoneticPr fontId="25"/>
  </si>
  <si>
    <t>一時借入金利子</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</si>
  <si>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</si>
  <si>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</si>
  <si>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</si>
  <si>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</si>
  <si>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</si>
  <si>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</si>
  <si>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</si>
  <si>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</si>
  <si>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</si>
  <si>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</si>
  <si>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t>
    <phoneticPr fontId="5"/>
  </si>
  <si>
    <t>その他</t>
    <phoneticPr fontId="5"/>
  </si>
  <si>
    <t>保険給付費</t>
    <phoneticPr fontId="5"/>
  </si>
  <si>
    <t>　うち臨時財政対策債</t>
    <phoneticPr fontId="5"/>
  </si>
  <si>
    <t>歳入合計</t>
    <phoneticPr fontId="5"/>
  </si>
  <si>
    <t>普通建設事業費</t>
    <phoneticPr fontId="5"/>
  </si>
  <si>
    <t>　うち補助</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</si>
  <si>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</si>
  <si>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</si>
  <si>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</si>
  <si>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</si>
  <si>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</si>
  <si>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前年度から6.6ポイント減少），有形固定資産減価償却率（前年度から1.2ポイント増加）ともに類似団体内平均値を上回っている。将来負担比率が減少した主な要因としては，新斎場建設事業及び不燃物処理工場建設事業等の大型事業が令和2年度に完了し新発債が減少したことより，地方債発行額が地方債償還額を上回り，地方債現在高が減少したためである。有形固定資産減価償却率については，年々上昇しており，施設の老朽化が進んでいる状態であるため，将来の公共施設等の修繕や更新等への財政負担を軽減するため，公共施設等総合管理計画に基づき，公共施設等の集約化・複合化を進めることで，施設保有量の適正化に取り組む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</si>
  <si>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</si>
  <si>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</si>
  <si>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</si>
  <si>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</si>
  <si>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</si>
  <si>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</si>
  <si>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</si>
  <si>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前年度から6.6ポイント減少），実質公債費比率（前年度から1.0ポイント増加）ともに類似団体内平均値を上回っているものの，ここ数年の積極的な繰上償還や充当財源の増加等により大幅に改善されている。今後も引続き繰上償還の実施や行財政改革を進め，財政健全化に努めていく。</t>
    <phoneticPr fontId="5"/>
  </si>
  <si>
    <t>将来負担比率</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</si>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</sst>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17" xfId="15" applyNumberFormat="1" applyFont="1" applyBorder="1" applyAlignment="1" applyProtection="1">
      <alignment horizontal="righ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xmlns:c16r2="http://schemas.microsoft.com/office/drawing/2015/06/chart">
            <c:ext xmlns:c16="http://schemas.microsoft.com/office/drawing/2014/chart" uri="{C3380CC4-5D6E-409C-BE32-E72D297353CC}">
              <c16:uniqueId val="{00000000-7B84-427C-8C6B-45DA179A27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58864</c:v>
                </c:pt>
                <c:pt idx="1">
                  <c:v>67246</c:v>
                </c:pt>
                <c:pt idx="2">
                  <c:v>79035</c:v>
                </c:pt>
                <c:pt idx="3">
                  <c:v>83618</c:v>
                </c:pt>
                <c:pt idx="4">
                  <c:v>54712</c:v>
                </c:pt>
              </c:numCache>
            </c:numRef>
          </c:val>
          <c:smooth val="0"/>
          <c:extLst xmlns:c16r2="http://schemas.microsoft.com/office/drawing/2015/06/chart">
            <c:ext xmlns:c16="http://schemas.microsoft.com/office/drawing/2014/chart" uri="{C3380CC4-5D6E-409C-BE32-E72D297353CC}">
              <c16:uniqueId val="{00000001-7B84-427C-8C6B-45DA179A2752}"/>
            </c:ext>
          </c:extLst>
        </c:ser>
        <c:dLbls>
          <c:showLegendKey val="0"/>
          <c:showVal val="0"/>
          <c:showCatName val="0"/>
          <c:showSerName val="0"/>
          <c:showPercent val="0"/>
          <c:showBubbleSize val="0"/>
        </c:dLbls>
        <c:marker val="1"/>
        <c:smooth val="0"/>
        <c:axId val="567721512"/>
        <c:axId val="567721120"/>
      </c:lineChart>
      <c:catAx>
        <c:axId val="5677215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721120"/>
        <c:crosses val="autoZero"/>
        <c:auto val="1"/>
        <c:lblAlgn val="ctr"/>
        <c:lblOffset val="100"/>
        <c:tickLblSkip val="1"/>
        <c:tickMarkSkip val="1"/>
        <c:noMultiLvlLbl val="0"/>
      </c:catAx>
      <c:valAx>
        <c:axId val="56772112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77215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1.74</c:v>
                </c:pt>
                <c:pt idx="1">
                  <c:v>2.13</c:v>
                </c:pt>
                <c:pt idx="2">
                  <c:v>3.44</c:v>
                </c:pt>
                <c:pt idx="3">
                  <c:v>0.41</c:v>
                </c:pt>
                <c:pt idx="4">
                  <c:v>8.8000000000000007</c:v>
                </c:pt>
              </c:numCache>
            </c:numRef>
          </c:val>
          <c:extLst xmlns:c16r2="http://schemas.microsoft.com/office/drawing/2015/06/chart">
            <c:ext xmlns:c16="http://schemas.microsoft.com/office/drawing/2014/chart" uri="{C3380CC4-5D6E-409C-BE32-E72D297353CC}">
              <c16:uniqueId val="{00000000-43BE-485A-9FCD-0C77A1515F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21.81</c:v>
                </c:pt>
                <c:pt idx="1">
                  <c:v>21.98</c:v>
                </c:pt>
                <c:pt idx="2">
                  <c:v>21.84</c:v>
                </c:pt>
                <c:pt idx="3">
                  <c:v>20.329999999999998</c:v>
                </c:pt>
                <c:pt idx="4">
                  <c:v>22.08</c:v>
                </c:pt>
              </c:numCache>
            </c:numRef>
          </c:val>
          <c:extLst xmlns:c16r2="http://schemas.microsoft.com/office/drawing/2015/06/chart">
            <c:ext xmlns:c16="http://schemas.microsoft.com/office/drawing/2014/chart" uri="{C3380CC4-5D6E-409C-BE32-E72D297353CC}">
              <c16:uniqueId val="{00000001-43BE-485A-9FCD-0C77A1515FA8}"/>
            </c:ext>
          </c:extLst>
        </c:ser>
        <c:dLbls>
          <c:showLegendKey val="0"/>
          <c:showVal val="0"/>
          <c:showCatName val="0"/>
          <c:showSerName val="0"/>
          <c:showPercent val="0"/>
          <c:showBubbleSize val="0"/>
        </c:dLbls>
        <c:gapWidth val="250"/>
        <c:overlap val="100"/>
        <c:axId val="567713672"/>
        <c:axId val="567711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4.6900000000000004</c:v>
                </c:pt>
                <c:pt idx="1">
                  <c:v>2.4</c:v>
                </c:pt>
                <c:pt idx="2">
                  <c:v>3.91</c:v>
                </c:pt>
                <c:pt idx="3">
                  <c:v>-0.94</c:v>
                </c:pt>
                <c:pt idx="4">
                  <c:v>11.18</c:v>
                </c:pt>
              </c:numCache>
            </c:numRef>
          </c:val>
          <c:smooth val="0"/>
          <c:extLst xmlns:c16r2="http://schemas.microsoft.com/office/drawing/2015/06/chart">
            <c:ext xmlns:c16="http://schemas.microsoft.com/office/drawing/2014/chart" uri="{C3380CC4-5D6E-409C-BE32-E72D297353CC}">
              <c16:uniqueId val="{00000002-43BE-485A-9FCD-0C77A1515FA8}"/>
            </c:ext>
          </c:extLst>
        </c:ser>
        <c:dLbls>
          <c:showLegendKey val="0"/>
          <c:showVal val="0"/>
          <c:showCatName val="0"/>
          <c:showSerName val="0"/>
          <c:showPercent val="0"/>
          <c:showBubbleSize val="0"/>
        </c:dLbls>
        <c:marker val="1"/>
        <c:smooth val="0"/>
        <c:axId val="567713672"/>
        <c:axId val="567711712"/>
      </c:lineChart>
      <c:catAx>
        <c:axId val="567713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7711712"/>
        <c:crosses val="autoZero"/>
        <c:auto val="1"/>
        <c:lblAlgn val="ctr"/>
        <c:lblOffset val="100"/>
        <c:tickLblSkip val="1"/>
        <c:tickMarkSkip val="1"/>
        <c:noMultiLvlLbl val="0"/>
      </c:catAx>
      <c:valAx>
        <c:axId val="567711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7713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0.06</c:v>
                </c:pt>
                <c:pt idx="4">
                  <c:v>#N/A</c:v>
                </c:pt>
                <c:pt idx="5">
                  <c:v>0.87</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58B-4E44-B25D-4467AF767F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58B-4E44-B25D-4467AF767FD5}"/>
            </c:ext>
          </c:extLst>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358B-4E44-B25D-4467AF767FD5}"/>
            </c:ext>
          </c:extLst>
        </c:ser>
        <c:ser>
          <c:idx val="3"/>
          <c:order val="3"/>
          <c:tx>
            <c:strRef>
              <c:f>データシート!$A$30</c:f>
              <c:strCache>
                <c:ptCount val="1"/>
                <c:pt idx="0">
                  <c:v>国民健康保険（直営診療施設勘定）特別会計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3-358B-4E44-B25D-4467AF767FD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7.0000000000000007E-2</c:v>
                </c:pt>
                <c:pt idx="2">
                  <c:v>#N/A</c:v>
                </c:pt>
                <c:pt idx="3">
                  <c:v>0.02</c:v>
                </c:pt>
                <c:pt idx="4">
                  <c:v>#N/A</c:v>
                </c:pt>
                <c:pt idx="5">
                  <c:v>0.01</c:v>
                </c:pt>
                <c:pt idx="6">
                  <c:v>#N/A</c:v>
                </c:pt>
                <c:pt idx="7">
                  <c:v>0.01</c:v>
                </c:pt>
                <c:pt idx="8">
                  <c:v>#N/A</c:v>
                </c:pt>
                <c:pt idx="9">
                  <c:v>0.03</c:v>
                </c:pt>
              </c:numCache>
            </c:numRef>
          </c:val>
          <c:extLst xmlns:c16r2="http://schemas.microsoft.com/office/drawing/2015/06/chart">
            <c:ext xmlns:c16="http://schemas.microsoft.com/office/drawing/2014/chart" uri="{C3380CC4-5D6E-409C-BE32-E72D297353CC}">
              <c16:uniqueId val="{00000004-358B-4E44-B25D-4467AF767FD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1.0900000000000001</c:v>
                </c:pt>
                <c:pt idx="2">
                  <c:v>#N/A</c:v>
                </c:pt>
                <c:pt idx="3">
                  <c:v>1.1100000000000001</c:v>
                </c:pt>
                <c:pt idx="4">
                  <c:v>#N/A</c:v>
                </c:pt>
                <c:pt idx="5">
                  <c:v>0.62</c:v>
                </c:pt>
                <c:pt idx="6">
                  <c:v>#N/A</c:v>
                </c:pt>
                <c:pt idx="7">
                  <c:v>0.76</c:v>
                </c:pt>
                <c:pt idx="8">
                  <c:v>#N/A</c:v>
                </c:pt>
                <c:pt idx="9">
                  <c:v>1.0900000000000001</c:v>
                </c:pt>
              </c:numCache>
            </c:numRef>
          </c:val>
          <c:extLst xmlns:c16r2="http://schemas.microsoft.com/office/drawing/2015/06/chart">
            <c:ext xmlns:c16="http://schemas.microsoft.com/office/drawing/2014/chart" uri="{C3380CC4-5D6E-409C-BE32-E72D297353CC}">
              <c16:uniqueId val="{00000005-358B-4E44-B25D-4467AF767FD5}"/>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2.0499999999999998</c:v>
                </c:pt>
                <c:pt idx="2">
                  <c:v>#N/A</c:v>
                </c:pt>
                <c:pt idx="3">
                  <c:v>1.66</c:v>
                </c:pt>
                <c:pt idx="4">
                  <c:v>#N/A</c:v>
                </c:pt>
                <c:pt idx="5">
                  <c:v>1.45</c:v>
                </c:pt>
                <c:pt idx="6">
                  <c:v>#N/A</c:v>
                </c:pt>
                <c:pt idx="7">
                  <c:v>1.53</c:v>
                </c:pt>
                <c:pt idx="8">
                  <c:v>#N/A</c:v>
                </c:pt>
                <c:pt idx="9">
                  <c:v>1.42</c:v>
                </c:pt>
              </c:numCache>
            </c:numRef>
          </c:val>
          <c:extLst xmlns:c16r2="http://schemas.microsoft.com/office/drawing/2015/06/chart">
            <c:ext xmlns:c16="http://schemas.microsoft.com/office/drawing/2014/chart" uri="{C3380CC4-5D6E-409C-BE32-E72D297353CC}">
              <c16:uniqueId val="{00000006-358B-4E44-B25D-4467AF767FD5}"/>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1.26</c:v>
                </c:pt>
                <c:pt idx="8">
                  <c:v>#N/A</c:v>
                </c:pt>
                <c:pt idx="9">
                  <c:v>2.77</c:v>
                </c:pt>
              </c:numCache>
            </c:numRef>
          </c:val>
          <c:extLst xmlns:c16r2="http://schemas.microsoft.com/office/drawing/2015/06/chart">
            <c:ext xmlns:c16="http://schemas.microsoft.com/office/drawing/2014/chart" uri="{C3380CC4-5D6E-409C-BE32-E72D297353CC}">
              <c16:uniqueId val="{00000007-358B-4E44-B25D-4467AF767FD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6.87</c:v>
                </c:pt>
                <c:pt idx="2">
                  <c:v>#N/A</c:v>
                </c:pt>
                <c:pt idx="3">
                  <c:v>6.74</c:v>
                </c:pt>
                <c:pt idx="4">
                  <c:v>#N/A</c:v>
                </c:pt>
                <c:pt idx="5">
                  <c:v>8.14</c:v>
                </c:pt>
                <c:pt idx="6">
                  <c:v>#N/A</c:v>
                </c:pt>
                <c:pt idx="7">
                  <c:v>7.63</c:v>
                </c:pt>
                <c:pt idx="8">
                  <c:v>#N/A</c:v>
                </c:pt>
                <c:pt idx="9">
                  <c:v>6.96</c:v>
                </c:pt>
              </c:numCache>
            </c:numRef>
          </c:val>
          <c:extLst xmlns:c16r2="http://schemas.microsoft.com/office/drawing/2015/06/chart">
            <c:ext xmlns:c16="http://schemas.microsoft.com/office/drawing/2014/chart" uri="{C3380CC4-5D6E-409C-BE32-E72D297353CC}">
              <c16:uniqueId val="{00000008-358B-4E44-B25D-4467AF767F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1.73</c:v>
                </c:pt>
                <c:pt idx="2">
                  <c:v>#N/A</c:v>
                </c:pt>
                <c:pt idx="3">
                  <c:v>2.06</c:v>
                </c:pt>
                <c:pt idx="4">
                  <c:v>#N/A</c:v>
                </c:pt>
                <c:pt idx="5">
                  <c:v>3.65</c:v>
                </c:pt>
                <c:pt idx="6">
                  <c:v>#N/A</c:v>
                </c:pt>
                <c:pt idx="7">
                  <c:v>0.4</c:v>
                </c:pt>
                <c:pt idx="8">
                  <c:v>#N/A</c:v>
                </c:pt>
                <c:pt idx="9">
                  <c:v>8.7899999999999991</c:v>
                </c:pt>
              </c:numCache>
            </c:numRef>
          </c:val>
          <c:extLst xmlns:c16r2="http://schemas.microsoft.com/office/drawing/2015/06/chart">
            <c:ext xmlns:c16="http://schemas.microsoft.com/office/drawing/2014/chart" uri="{C3380CC4-5D6E-409C-BE32-E72D297353CC}">
              <c16:uniqueId val="{00000009-358B-4E44-B25D-4467AF767FD5}"/>
            </c:ext>
          </c:extLst>
        </c:ser>
        <c:dLbls>
          <c:showLegendKey val="0"/>
          <c:showVal val="0"/>
          <c:showCatName val="0"/>
          <c:showSerName val="0"/>
          <c:showPercent val="0"/>
          <c:showBubbleSize val="0"/>
        </c:dLbls>
        <c:gapWidth val="150"/>
        <c:overlap val="100"/>
        <c:axId val="567715240"/>
        <c:axId val="567719944"/>
      </c:barChart>
      <c:catAx>
        <c:axId val="567715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7719944"/>
        <c:crosses val="autoZero"/>
        <c:auto val="1"/>
        <c:lblAlgn val="ctr"/>
        <c:lblOffset val="100"/>
        <c:tickLblSkip val="1"/>
        <c:tickMarkSkip val="1"/>
        <c:noMultiLvlLbl val="0"/>
      </c:catAx>
      <c:valAx>
        <c:axId val="567719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7715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6212</c:v>
                </c:pt>
                <c:pt idx="5">
                  <c:v>6305</c:v>
                </c:pt>
                <c:pt idx="8">
                  <c:v>6854</c:v>
                </c:pt>
                <c:pt idx="11">
                  <c:v>6592</c:v>
                </c:pt>
                <c:pt idx="14">
                  <c:v>6472</c:v>
                </c:pt>
              </c:numCache>
            </c:numRef>
          </c:val>
          <c:extLst xmlns:c16r2="http://schemas.microsoft.com/office/drawing/2015/06/chart">
            <c:ext xmlns:c16="http://schemas.microsoft.com/office/drawing/2014/chart" uri="{C3380CC4-5D6E-409C-BE32-E72D297353CC}">
              <c16:uniqueId val="{00000000-9AA0-49DD-9005-29D9D77195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1</c:v>
                </c:pt>
                <c:pt idx="9">
                  <c:v>2</c:v>
                </c:pt>
                <c:pt idx="12">
                  <c:v>1</c:v>
                </c:pt>
              </c:numCache>
            </c:numRef>
          </c:val>
          <c:extLst xmlns:c16r2="http://schemas.microsoft.com/office/drawing/2015/06/chart">
            <c:ext xmlns:c16="http://schemas.microsoft.com/office/drawing/2014/chart" uri="{C3380CC4-5D6E-409C-BE32-E72D297353CC}">
              <c16:uniqueId val="{00000001-9AA0-49DD-9005-29D9D77195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34</c:v>
                </c:pt>
                <c:pt idx="3">
                  <c:v>33</c:v>
                </c:pt>
                <c:pt idx="6">
                  <c:v>20</c:v>
                </c:pt>
                <c:pt idx="9">
                  <c:v>10</c:v>
                </c:pt>
                <c:pt idx="12">
                  <c:v>10</c:v>
                </c:pt>
              </c:numCache>
            </c:numRef>
          </c:val>
          <c:extLst xmlns:c16r2="http://schemas.microsoft.com/office/drawing/2015/06/chart">
            <c:ext xmlns:c16="http://schemas.microsoft.com/office/drawing/2014/chart" uri="{C3380CC4-5D6E-409C-BE32-E72D297353CC}">
              <c16:uniqueId val="{00000002-9AA0-49DD-9005-29D9D77195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11</c:v>
                </c:pt>
                <c:pt idx="6">
                  <c:v>11</c:v>
                </c:pt>
                <c:pt idx="9">
                  <c:v>11</c:v>
                </c:pt>
                <c:pt idx="12">
                  <c:v>10</c:v>
                </c:pt>
              </c:numCache>
            </c:numRef>
          </c:val>
          <c:extLst xmlns:c16r2="http://schemas.microsoft.com/office/drawing/2015/06/chart">
            <c:ext xmlns:c16="http://schemas.microsoft.com/office/drawing/2014/chart" uri="{C3380CC4-5D6E-409C-BE32-E72D297353CC}">
              <c16:uniqueId val="{00000003-9AA0-49DD-9005-29D9D77195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1550</c:v>
                </c:pt>
                <c:pt idx="3">
                  <c:v>1672</c:v>
                </c:pt>
                <c:pt idx="6">
                  <c:v>1732</c:v>
                </c:pt>
                <c:pt idx="9">
                  <c:v>1763</c:v>
                </c:pt>
                <c:pt idx="12">
                  <c:v>1773</c:v>
                </c:pt>
              </c:numCache>
            </c:numRef>
          </c:val>
          <c:extLst xmlns:c16r2="http://schemas.microsoft.com/office/drawing/2015/06/chart">
            <c:ext xmlns:c16="http://schemas.microsoft.com/office/drawing/2014/chart" uri="{C3380CC4-5D6E-409C-BE32-E72D297353CC}">
              <c16:uniqueId val="{00000004-9AA0-49DD-9005-29D9D77195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AA0-49DD-9005-29D9D77195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AA0-49DD-9005-29D9D77195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6031</c:v>
                </c:pt>
                <c:pt idx="3">
                  <c:v>6006</c:v>
                </c:pt>
                <c:pt idx="6">
                  <c:v>6293</c:v>
                </c:pt>
                <c:pt idx="9">
                  <c:v>6534</c:v>
                </c:pt>
                <c:pt idx="12">
                  <c:v>6812</c:v>
                </c:pt>
              </c:numCache>
            </c:numRef>
          </c:val>
          <c:extLst xmlns:c16r2="http://schemas.microsoft.com/office/drawing/2015/06/chart">
            <c:ext xmlns:c16="http://schemas.microsoft.com/office/drawing/2014/chart" uri="{C3380CC4-5D6E-409C-BE32-E72D297353CC}">
              <c16:uniqueId val="{00000007-9AA0-49DD-9005-29D9D77195A9}"/>
            </c:ext>
          </c:extLst>
        </c:ser>
        <c:dLbls>
          <c:showLegendKey val="0"/>
          <c:showVal val="0"/>
          <c:showCatName val="0"/>
          <c:showSerName val="0"/>
          <c:showPercent val="0"/>
          <c:showBubbleSize val="0"/>
        </c:dLbls>
        <c:gapWidth val="100"/>
        <c:overlap val="100"/>
        <c:axId val="567714456"/>
        <c:axId val="567718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1414</c:v>
                </c:pt>
                <c:pt idx="2">
                  <c:v>#N/A</c:v>
                </c:pt>
                <c:pt idx="3">
                  <c:v>#N/A</c:v>
                </c:pt>
                <c:pt idx="4">
                  <c:v>1417</c:v>
                </c:pt>
                <c:pt idx="5">
                  <c:v>#N/A</c:v>
                </c:pt>
                <c:pt idx="6">
                  <c:v>#N/A</c:v>
                </c:pt>
                <c:pt idx="7">
                  <c:v>1203</c:v>
                </c:pt>
                <c:pt idx="8">
                  <c:v>#N/A</c:v>
                </c:pt>
                <c:pt idx="9">
                  <c:v>#N/A</c:v>
                </c:pt>
                <c:pt idx="10">
                  <c:v>1728</c:v>
                </c:pt>
                <c:pt idx="11">
                  <c:v>#N/A</c:v>
                </c:pt>
                <c:pt idx="12">
                  <c:v>#N/A</c:v>
                </c:pt>
                <c:pt idx="13">
                  <c:v>2134</c:v>
                </c:pt>
                <c:pt idx="14">
                  <c:v>#N/A</c:v>
                </c:pt>
              </c:numCache>
            </c:numRef>
          </c:val>
          <c:smooth val="0"/>
          <c:extLst xmlns:c16r2="http://schemas.microsoft.com/office/drawing/2015/06/chart">
            <c:ext xmlns:c16="http://schemas.microsoft.com/office/drawing/2014/chart" uri="{C3380CC4-5D6E-409C-BE32-E72D297353CC}">
              <c16:uniqueId val="{00000008-9AA0-49DD-9005-29D9D77195A9}"/>
            </c:ext>
          </c:extLst>
        </c:ser>
        <c:dLbls>
          <c:showLegendKey val="0"/>
          <c:showVal val="0"/>
          <c:showCatName val="0"/>
          <c:showSerName val="0"/>
          <c:showPercent val="0"/>
          <c:showBubbleSize val="0"/>
        </c:dLbls>
        <c:marker val="1"/>
        <c:smooth val="0"/>
        <c:axId val="567714456"/>
        <c:axId val="567718768"/>
      </c:lineChart>
      <c:catAx>
        <c:axId val="567714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7718768"/>
        <c:crosses val="autoZero"/>
        <c:auto val="1"/>
        <c:lblAlgn val="ctr"/>
        <c:lblOffset val="100"/>
        <c:tickLblSkip val="1"/>
        <c:tickMarkSkip val="1"/>
        <c:noMultiLvlLbl val="0"/>
      </c:catAx>
      <c:valAx>
        <c:axId val="567718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7714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60163</c:v>
                </c:pt>
                <c:pt idx="5">
                  <c:v>62435</c:v>
                </c:pt>
                <c:pt idx="8">
                  <c:v>61780</c:v>
                </c:pt>
                <c:pt idx="11">
                  <c:v>62320</c:v>
                </c:pt>
                <c:pt idx="14">
                  <c:v>60014</c:v>
                </c:pt>
              </c:numCache>
            </c:numRef>
          </c:val>
          <c:extLst xmlns:c16r2="http://schemas.microsoft.com/office/drawing/2015/06/chart">
            <c:ext xmlns:c16="http://schemas.microsoft.com/office/drawing/2014/chart" uri="{C3380CC4-5D6E-409C-BE32-E72D297353CC}">
              <c16:uniqueId val="{00000000-1948-46C4-8532-7B77AB1F4C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8219</c:v>
                </c:pt>
                <c:pt idx="5">
                  <c:v>8302</c:v>
                </c:pt>
                <c:pt idx="8">
                  <c:v>8322</c:v>
                </c:pt>
                <c:pt idx="11">
                  <c:v>8563</c:v>
                </c:pt>
                <c:pt idx="14">
                  <c:v>8910</c:v>
                </c:pt>
              </c:numCache>
            </c:numRef>
          </c:val>
          <c:extLst xmlns:c16r2="http://schemas.microsoft.com/office/drawing/2015/06/chart">
            <c:ext xmlns:c16="http://schemas.microsoft.com/office/drawing/2014/chart" uri="{C3380CC4-5D6E-409C-BE32-E72D297353CC}">
              <c16:uniqueId val="{00000001-1948-46C4-8532-7B77AB1F4C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13290</c:v>
                </c:pt>
                <c:pt idx="5">
                  <c:v>13288</c:v>
                </c:pt>
                <c:pt idx="8">
                  <c:v>12985</c:v>
                </c:pt>
                <c:pt idx="11">
                  <c:v>12634</c:v>
                </c:pt>
                <c:pt idx="14">
                  <c:v>13346</c:v>
                </c:pt>
              </c:numCache>
            </c:numRef>
          </c:val>
          <c:extLst xmlns:c16r2="http://schemas.microsoft.com/office/drawing/2015/06/chart">
            <c:ext xmlns:c16="http://schemas.microsoft.com/office/drawing/2014/chart" uri="{C3380CC4-5D6E-409C-BE32-E72D297353CC}">
              <c16:uniqueId val="{00000002-1948-46C4-8532-7B77AB1F4C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948-46C4-8532-7B77AB1F4C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948-46C4-8532-7B77AB1F4C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948-46C4-8532-7B77AB1F4C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5500</c:v>
                </c:pt>
                <c:pt idx="3">
                  <c:v>5010</c:v>
                </c:pt>
                <c:pt idx="6">
                  <c:v>4335</c:v>
                </c:pt>
                <c:pt idx="9">
                  <c:v>4298</c:v>
                </c:pt>
                <c:pt idx="12">
                  <c:v>5045</c:v>
                </c:pt>
              </c:numCache>
            </c:numRef>
          </c:val>
          <c:extLst xmlns:c16r2="http://schemas.microsoft.com/office/drawing/2015/06/chart">
            <c:ext xmlns:c16="http://schemas.microsoft.com/office/drawing/2014/chart" uri="{C3380CC4-5D6E-409C-BE32-E72D297353CC}">
              <c16:uniqueId val="{00000006-1948-46C4-8532-7B77AB1F4C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121</c:v>
                </c:pt>
                <c:pt idx="3">
                  <c:v>117</c:v>
                </c:pt>
                <c:pt idx="6">
                  <c:v>110</c:v>
                </c:pt>
                <c:pt idx="9">
                  <c:v>101</c:v>
                </c:pt>
                <c:pt idx="12">
                  <c:v>100</c:v>
                </c:pt>
              </c:numCache>
            </c:numRef>
          </c:val>
          <c:extLst xmlns:c16r2="http://schemas.microsoft.com/office/drawing/2015/06/chart">
            <c:ext xmlns:c16="http://schemas.microsoft.com/office/drawing/2014/chart" uri="{C3380CC4-5D6E-409C-BE32-E72D297353CC}">
              <c16:uniqueId val="{00000007-1948-46C4-8532-7B77AB1F4C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19592</c:v>
                </c:pt>
                <c:pt idx="3">
                  <c:v>20226</c:v>
                </c:pt>
                <c:pt idx="6">
                  <c:v>20371</c:v>
                </c:pt>
                <c:pt idx="9">
                  <c:v>19477</c:v>
                </c:pt>
                <c:pt idx="12">
                  <c:v>19271</c:v>
                </c:pt>
              </c:numCache>
            </c:numRef>
          </c:val>
          <c:extLst xmlns:c16r2="http://schemas.microsoft.com/office/drawing/2015/06/chart">
            <c:ext xmlns:c16="http://schemas.microsoft.com/office/drawing/2014/chart" uri="{C3380CC4-5D6E-409C-BE32-E72D297353CC}">
              <c16:uniqueId val="{00000008-1948-46C4-8532-7B77AB1F4C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93</c:v>
                </c:pt>
                <c:pt idx="3">
                  <c:v>54</c:v>
                </c:pt>
                <c:pt idx="6">
                  <c:v>292</c:v>
                </c:pt>
                <c:pt idx="9">
                  <c:v>268</c:v>
                </c:pt>
                <c:pt idx="12">
                  <c:v>239</c:v>
                </c:pt>
              </c:numCache>
            </c:numRef>
          </c:val>
          <c:extLst xmlns:c16r2="http://schemas.microsoft.com/office/drawing/2015/06/chart">
            <c:ext xmlns:c16="http://schemas.microsoft.com/office/drawing/2014/chart" uri="{C3380CC4-5D6E-409C-BE32-E72D297353CC}">
              <c16:uniqueId val="{00000009-1948-46C4-8532-7B77AB1F4C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63974</c:v>
                </c:pt>
                <c:pt idx="3">
                  <c:v>66359</c:v>
                </c:pt>
                <c:pt idx="6">
                  <c:v>66736</c:v>
                </c:pt>
                <c:pt idx="9">
                  <c:v>68237</c:v>
                </c:pt>
                <c:pt idx="12">
                  <c:v>65268</c:v>
                </c:pt>
              </c:numCache>
            </c:numRef>
          </c:val>
          <c:extLst xmlns:c16r2="http://schemas.microsoft.com/office/drawing/2015/06/chart">
            <c:ext xmlns:c16="http://schemas.microsoft.com/office/drawing/2014/chart" uri="{C3380CC4-5D6E-409C-BE32-E72D297353CC}">
              <c16:uniqueId val="{0000000A-1948-46C4-8532-7B77AB1F4C32}"/>
            </c:ext>
          </c:extLst>
        </c:ser>
        <c:dLbls>
          <c:showLegendKey val="0"/>
          <c:showVal val="0"/>
          <c:showCatName val="0"/>
          <c:showSerName val="0"/>
          <c:showPercent val="0"/>
          <c:showBubbleSize val="0"/>
        </c:dLbls>
        <c:gapWidth val="100"/>
        <c:overlap val="100"/>
        <c:axId val="567716808"/>
        <c:axId val="567714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7608</c:v>
                </c:pt>
                <c:pt idx="2">
                  <c:v>#N/A</c:v>
                </c:pt>
                <c:pt idx="3">
                  <c:v>#N/A</c:v>
                </c:pt>
                <c:pt idx="4">
                  <c:v>7742</c:v>
                </c:pt>
                <c:pt idx="5">
                  <c:v>#N/A</c:v>
                </c:pt>
                <c:pt idx="6">
                  <c:v>#N/A</c:v>
                </c:pt>
                <c:pt idx="7">
                  <c:v>8757</c:v>
                </c:pt>
                <c:pt idx="8">
                  <c:v>#N/A</c:v>
                </c:pt>
                <c:pt idx="9">
                  <c:v>#N/A</c:v>
                </c:pt>
                <c:pt idx="10">
                  <c:v>8864</c:v>
                </c:pt>
                <c:pt idx="11">
                  <c:v>#N/A</c:v>
                </c:pt>
                <c:pt idx="12">
                  <c:v>#N/A</c:v>
                </c:pt>
                <c:pt idx="13">
                  <c:v>7653</c:v>
                </c:pt>
                <c:pt idx="14">
                  <c:v>#N/A</c:v>
                </c:pt>
              </c:numCache>
            </c:numRef>
          </c:val>
          <c:smooth val="0"/>
          <c:extLst xmlns:c16r2="http://schemas.microsoft.com/office/drawing/2015/06/chart">
            <c:ext xmlns:c16="http://schemas.microsoft.com/office/drawing/2014/chart" uri="{C3380CC4-5D6E-409C-BE32-E72D297353CC}">
              <c16:uniqueId val="{0000000B-1948-46C4-8532-7B77AB1F4C32}"/>
            </c:ext>
          </c:extLst>
        </c:ser>
        <c:dLbls>
          <c:showLegendKey val="0"/>
          <c:showVal val="0"/>
          <c:showCatName val="0"/>
          <c:showSerName val="0"/>
          <c:showPercent val="0"/>
          <c:showBubbleSize val="0"/>
        </c:dLbls>
        <c:marker val="1"/>
        <c:smooth val="0"/>
        <c:axId val="567716808"/>
        <c:axId val="567714848"/>
      </c:lineChart>
      <c:catAx>
        <c:axId val="567716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7714848"/>
        <c:crosses val="autoZero"/>
        <c:auto val="1"/>
        <c:lblAlgn val="ctr"/>
        <c:lblOffset val="100"/>
        <c:tickLblSkip val="1"/>
        <c:tickMarkSkip val="1"/>
        <c:noMultiLvlLbl val="0"/>
      </c:catAx>
      <c:valAx>
        <c:axId val="567714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7716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5868</c:v>
                </c:pt>
                <c:pt idx="1">
                  <c:v>5595</c:v>
                </c:pt>
                <c:pt idx="2">
                  <c:v>6179</c:v>
                </c:pt>
              </c:numCache>
            </c:numRef>
          </c:val>
          <c:extLst xmlns:c16r2="http://schemas.microsoft.com/office/drawing/2015/06/chart">
            <c:ext xmlns:c16="http://schemas.microsoft.com/office/drawing/2014/chart" uri="{C3380CC4-5D6E-409C-BE32-E72D297353CC}">
              <c16:uniqueId val="{00000000-04AB-40F8-BBF8-E1EEAA5992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1173</c:v>
                </c:pt>
                <c:pt idx="1">
                  <c:v>1174</c:v>
                </c:pt>
                <c:pt idx="2">
                  <c:v>1175</c:v>
                </c:pt>
              </c:numCache>
            </c:numRef>
          </c:val>
          <c:extLst xmlns:c16r2="http://schemas.microsoft.com/office/drawing/2015/06/chart">
            <c:ext xmlns:c16="http://schemas.microsoft.com/office/drawing/2014/chart" uri="{C3380CC4-5D6E-409C-BE32-E72D297353CC}">
              <c16:uniqueId val="{00000001-04AB-40F8-BBF8-E1EEAA5992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7407</c:v>
                </c:pt>
                <c:pt idx="1">
                  <c:v>7356</c:v>
                </c:pt>
                <c:pt idx="2">
                  <c:v>7356</c:v>
                </c:pt>
              </c:numCache>
            </c:numRef>
          </c:val>
          <c:extLst xmlns:c16r2="http://schemas.microsoft.com/office/drawing/2015/06/chart">
            <c:ext xmlns:c16="http://schemas.microsoft.com/office/drawing/2014/chart" uri="{C3380CC4-5D6E-409C-BE32-E72D297353CC}">
              <c16:uniqueId val="{00000002-04AB-40F8-BBF8-E1EEAA599290}"/>
            </c:ext>
          </c:extLst>
        </c:ser>
        <c:dLbls>
          <c:showLegendKey val="0"/>
          <c:showVal val="0"/>
          <c:showCatName val="0"/>
          <c:showSerName val="0"/>
          <c:showPercent val="0"/>
          <c:showBubbleSize val="0"/>
        </c:dLbls>
        <c:gapWidth val="120"/>
        <c:overlap val="100"/>
        <c:axId val="567717984"/>
        <c:axId val="567709752"/>
      </c:barChart>
      <c:catAx>
        <c:axId val="56771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7709752"/>
        <c:crosses val="autoZero"/>
        <c:auto val="1"/>
        <c:lblAlgn val="ctr"/>
        <c:lblOffset val="100"/>
        <c:tickLblSkip val="1"/>
        <c:tickMarkSkip val="1"/>
        <c:noMultiLvlLbl val="0"/>
      </c:catAx>
      <c:valAx>
        <c:axId val="5677097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771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01C-4CCF-89EF-C731588C786C}"/>
                </c:ext>
                <c:ext xmlns:c15="http://schemas.microsoft.com/office/drawing/2012/chart" uri="{CE6537A1-D6FC-4f65-9D91-7224C49458BB}">
                  <c15:layout/>
                  <c15:dlblFieldTable>
                    <c15:dlblFTEntry>
                      <c15:txfldGUID>{D64B831C-1AC6-4045-8E53-D7BC3BFD332F}</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01C-4CCF-89EF-C731588C786C}"/>
                </c:ext>
                <c:ext xmlns:c15="http://schemas.microsoft.com/office/drawing/2012/chart" uri="{CE6537A1-D6FC-4f65-9D91-7224C49458BB}">
                  <c15:dlblFieldTable>
                    <c15:dlblFTEntry>
                      <c15:txfldGUID>{71D51DD8-4732-451F-B0C6-66C5E0637806}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01C-4CCF-89EF-C731588C786C}"/>
                </c:ext>
                <c:ext xmlns:c15="http://schemas.microsoft.com/office/drawing/2012/chart" uri="{CE6537A1-D6FC-4f65-9D91-7224C49458BB}">
                  <c15:dlblFieldTable>
                    <c15:dlblFTEntry>
                      <c15:txfldGUID>{07D0030D-AB83-42A1-9A1E-54DF7D80A088}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01C-4CCF-89EF-C731588C786C}"/>
                </c:ext>
                <c:ext xmlns:c15="http://schemas.microsoft.com/office/drawing/2012/chart" uri="{CE6537A1-D6FC-4f65-9D91-7224C49458BB}">
                  <c15:dlblFieldTable>
                    <c15:dlblFTEntry>
                      <c15:txfldGUID>{4F866679-B37C-4673-88BF-8BF7097C87C2}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01C-4CCF-89EF-C731588C786C}"/>
                </c:ext>
                <c:ext xmlns:c15="http://schemas.microsoft.com/office/drawing/2012/chart" uri="{CE6537A1-D6FC-4f65-9D91-7224C49458BB}">
                  <c15:dlblFieldTable>
                    <c15:dlblFTEntry>
                      <c15:txfldGUID>{480712D7-3B97-4591-901F-40D7A628B879}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01C-4CCF-89EF-C731588C786C}"/>
                </c:ext>
                <c:ext xmlns:c15="http://schemas.microsoft.com/office/drawing/2012/chart" uri="{CE6537A1-D6FC-4f65-9D91-7224C49458BB}">
                  <c15:layout/>
                  <c15:dlblFieldTable>
                    <c15:dlblFTEntry>
                      <c15:txfldGUID>{A906A5C0-E407-4F48-9058-1DF6D2C707A4}</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2.802355608118556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01C-4CCF-89EF-C731588C786C}"/>
                </c:ext>
                <c:ext xmlns:c15="http://schemas.microsoft.com/office/drawing/2012/chart" uri="{CE6537A1-D6FC-4f65-9D91-7224C49458BB}">
                  <c15:layout/>
                  <c15:dlblFieldTable>
                    <c15:dlblFTEntry>
                      <c15:txfldGUID>{6BC22269-2DD3-4850-8F4D-167E3596F8B4}</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3.6007945219282786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01C-4CCF-89EF-C731588C786C}"/>
                </c:ext>
                <c:ext xmlns:c15="http://schemas.microsoft.com/office/drawing/2012/chart" uri="{CE6537A1-D6FC-4f65-9D91-7224C49458BB}">
                  <c15:layout/>
                  <c15:dlblFieldTable>
                    <c15:dlblFTEntry>
                      <c15:txfldGUID>{9BF3D5CB-FD2E-4D48-BD7B-85F67B1968E1}</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01C-4CCF-89EF-C731588C786C}"/>
                </c:ext>
                <c:ext xmlns:c15="http://schemas.microsoft.com/office/drawing/2012/chart" uri="{CE6537A1-D6FC-4f65-9D91-7224C49458BB}">
                  <c15:layout/>
                  <c15:dlblFieldTable>
                    <c15:dlblFTEntry>
                      <c15:txfldGUID>{5C5D0FE7-E331-4EEA-887A-FEB0F3C6B9B3}</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63.5</c:v>
                </c:pt>
                <c:pt idx="16">
                  <c:v>63.9</c:v>
                </c:pt>
                <c:pt idx="24">
                  <c:v>64.099999999999994</c:v>
                </c:pt>
                <c:pt idx="32">
                  <c:v>65.3</c:v>
                </c:pt>
              </c:numCache>
            </c:numRef>
          </c:xVal>
          <c:yVal>
            <c:numRef>
              <c:f>公会計指標分析・財政指標組合せ分析表!$BP$51:$DC$51</c:f>
              <c:numCache>
                <c:formatCode>#,##0.0;"▲ "#,##0.0</c:formatCode>
                <c:ptCount val="40"/>
                <c:pt idx="0">
                  <c:v>35.299999999999997</c:v>
                </c:pt>
                <c:pt idx="8">
                  <c:v>36.5</c:v>
                </c:pt>
                <c:pt idx="16">
                  <c:v>41.9</c:v>
                </c:pt>
                <c:pt idx="24">
                  <c:v>40.6</c:v>
                </c:pt>
                <c:pt idx="32">
                  <c:v>34</c:v>
                </c:pt>
              </c:numCache>
            </c:numRef>
          </c:yVal>
          <c:smooth val="0"/>
          <c:extLst xmlns:c16r2="http://schemas.microsoft.com/office/drawing/2015/06/chart">
            <c:ext xmlns:c16="http://schemas.microsoft.com/office/drawing/2014/chart" uri="{C3380CC4-5D6E-409C-BE32-E72D297353CC}">
              <c16:uniqueId val="{00000009-701C-4CCF-89EF-C731588C78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01C-4CCF-89EF-C731588C786C}"/>
                </c:ext>
                <c:ext xmlns:c15="http://schemas.microsoft.com/office/drawing/2012/chart" uri="{CE6537A1-D6FC-4f65-9D91-7224C49458BB}">
                  <c15:layout/>
                  <c15:dlblFieldTable>
                    <c15:dlblFTEntry>
                      <c15:txfldGUID>{834C73A3-1E8E-411B-A1B5-58DF266081DC}</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01C-4CCF-89EF-C731588C786C}"/>
                </c:ext>
                <c:ext xmlns:c15="http://schemas.microsoft.com/office/drawing/2012/chart" uri="{CE6537A1-D6FC-4f65-9D91-7224C49458BB}">
                  <c15:dlblFieldTable>
                    <c15:dlblFTEntry>
                      <c15:txfldGUID>{8B320301-DBD0-4723-8623-F5576A95AAED}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01C-4CCF-89EF-C731588C786C}"/>
                </c:ext>
                <c:ext xmlns:c15="http://schemas.microsoft.com/office/drawing/2012/chart" uri="{CE6537A1-D6FC-4f65-9D91-7224C49458BB}">
                  <c15:dlblFieldTable>
                    <c15:dlblFTEntry>
                      <c15:txfldGUID>{A04CD802-C034-4210-A706-3CB2BA2960EC}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01C-4CCF-89EF-C731588C786C}"/>
                </c:ext>
                <c:ext xmlns:c15="http://schemas.microsoft.com/office/drawing/2012/chart" uri="{CE6537A1-D6FC-4f65-9D91-7224C49458BB}">
                  <c15:dlblFieldTable>
                    <c15:dlblFTEntry>
                      <c15:txfldGUID>{0F78332D-36EE-408B-894E-7B931942737D}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01C-4CCF-89EF-C731588C786C}"/>
                </c:ext>
                <c:ext xmlns:c15="http://schemas.microsoft.com/office/drawing/2012/chart" uri="{CE6537A1-D6FC-4f65-9D91-7224C49458BB}">
                  <c15:dlblFieldTable>
                    <c15:dlblFTEntry>
                      <c15:txfldGUID>{B666D1DF-E004-47E4-8904-65D9F626B63B}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01C-4CCF-89EF-C731588C786C}"/>
                </c:ext>
                <c:ext xmlns:c15="http://schemas.microsoft.com/office/drawing/2012/chart" uri="{CE6537A1-D6FC-4f65-9D91-7224C49458BB}">
                  <c15:layout/>
                  <c15:dlblFieldTable>
                    <c15:dlblFTEntry>
                      <c15:txfldGUID>{41C7D8EF-0C73-44CE-B838-9AE2D634DB6A}</c15:txfldGUID>
                      <c15:f>公会計指標分析・財政指標組合せ分析表!$BX$50</c15:f>
                      <c15:dlblFieldTableCache>
                        <c:ptCount val="1"/>
                        <c:pt idx="0">
                          <c:v>H30</c:v>
                        </c:pt>
                      </c15:dlblFieldTableCache>
                    </c15:dlblFTEntry>
                  </c15:dlblFieldTable>
                  <c15:showDataLabelsRange val="0"/>
                </c:ext>
              </c:extLst>
            </c:dLbl>
            <c:dLbl>
              <c:idx val="16"/>
              <c:layout>
                <c:manualLayout>
                  <c:x val="-2.325815730439178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01C-4CCF-89EF-C731588C786C}"/>
                </c:ext>
                <c:ext xmlns:c15="http://schemas.microsoft.com/office/drawing/2012/chart" uri="{CE6537A1-D6FC-4f65-9D91-7224C49458BB}">
                  <c15:layout/>
                  <c15:dlblFieldTable>
                    <c15:dlblFTEntry>
                      <c15:txfldGUID>{43851E01-BAB7-4F4E-9B4B-BA7FBD02F30C}</c15:txfldGUID>
                      <c15:f>公会計指標分析・財政指標組合せ分析表!$CF$50</c15:f>
                      <c15:dlblFieldTableCache>
                        <c:ptCount val="1"/>
                        <c:pt idx="0">
                          <c:v>R01</c:v>
                        </c:pt>
                      </c15:dlblFieldTableCache>
                    </c15:dlblFTEntry>
                  </c15:dlblFieldTable>
                  <c15:showDataLabelsRange val="0"/>
                </c:ext>
              </c:extLst>
            </c:dLbl>
            <c:dLbl>
              <c:idx val="24"/>
              <c:layout>
                <c:manualLayout>
                  <c:x val="-4.0773343996076607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01C-4CCF-89EF-C731588C786C}"/>
                </c:ext>
                <c:ext xmlns:c15="http://schemas.microsoft.com/office/drawing/2012/chart" uri="{CE6537A1-D6FC-4f65-9D91-7224C49458BB}">
                  <c15:layout/>
                  <c15:dlblFieldTable>
                    <c15:dlblFTEntry>
                      <c15:txfldGUID>{F1A12A7C-7F84-4A43-A25D-2ABAD0BBABFF}</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01C-4CCF-89EF-C731588C786C}"/>
                </c:ext>
                <c:ext xmlns:c15="http://schemas.microsoft.com/office/drawing/2012/chart" uri="{CE6537A1-D6FC-4f65-9D91-7224C49458BB}">
                  <c15:layout/>
                  <c15:dlblFieldTable>
                    <c15:dlblFTEntry>
                      <c15:txfldGUID>{96879345-3B19-40E6-9BD6-FB2E5B26A3F9}</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xmlns:c16r2="http://schemas.microsoft.com/office/drawing/2015/06/chart">
            <c:ext xmlns:c16="http://schemas.microsoft.com/office/drawing/2014/chart" uri="{C3380CC4-5D6E-409C-BE32-E72D297353CC}">
              <c16:uniqueId val="{00000013-701C-4CCF-89EF-C731588C786C}"/>
            </c:ext>
          </c:extLst>
        </c:ser>
        <c:dLbls>
          <c:showLegendKey val="0"/>
          <c:showVal val="1"/>
          <c:showCatName val="0"/>
          <c:showSerName val="0"/>
          <c:showPercent val="0"/>
          <c:showBubbleSize val="0"/>
        </c:dLbls>
        <c:axId val="567710144"/>
        <c:axId val="567720728"/>
      </c:scatterChart>
      <c:valAx>
        <c:axId val="567710144"/>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7720728"/>
        <c:crosses val="autoZero"/>
        <c:crossBetween val="midCat"/>
      </c:valAx>
      <c:valAx>
        <c:axId val="567720728"/>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677101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127-4EF6-9A2A-D54536DC2DF3}"/>
                </c:ext>
                <c:ext xmlns:c15="http://schemas.microsoft.com/office/drawing/2012/chart" uri="{CE6537A1-D6FC-4f65-9D91-7224C49458BB}">
                  <c15:layout/>
                  <c15:dlblFieldTable>
                    <c15:dlblFTEntry>
                      <c15:txfldGUID>{6F810514-6785-4D62-8902-01EAF487B87F}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127-4EF6-9A2A-D54536DC2DF3}"/>
                </c:ext>
                <c:ext xmlns:c15="http://schemas.microsoft.com/office/drawing/2012/chart" uri="{CE6537A1-D6FC-4f65-9D91-7224C49458BB}">
                  <c15:dlblFieldTable>
                    <c15:dlblFTEntry>
                      <c15:txfldGUID>{AE48DA15-6A12-4348-8EC6-C708DD86FF77}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127-4EF6-9A2A-D54536DC2DF3}"/>
                </c:ext>
                <c:ext xmlns:c15="http://schemas.microsoft.com/office/drawing/2012/chart" uri="{CE6537A1-D6FC-4f65-9D91-7224C49458BB}">
                  <c15:dlblFieldTable>
                    <c15:dlblFTEntry>
                      <c15:txfldGUID>{EDBAEA7A-3BFD-45AD-8083-E7C68A81DCFC}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127-4EF6-9A2A-D54536DC2DF3}"/>
                </c:ext>
                <c:ext xmlns:c15="http://schemas.microsoft.com/office/drawing/2012/chart" uri="{CE6537A1-D6FC-4f65-9D91-7224C49458BB}">
                  <c15:dlblFieldTable>
                    <c15:dlblFTEntry>
                      <c15:txfldGUID>{4EA3217C-515B-4D81-BCF1-B2FF64630027}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127-4EF6-9A2A-D54536DC2DF3}"/>
                </c:ext>
                <c:ext xmlns:c15="http://schemas.microsoft.com/office/drawing/2012/chart" uri="{CE6537A1-D6FC-4f65-9D91-7224C49458BB}">
                  <c15:dlblFieldTable>
                    <c15:dlblFTEntry>
                      <c15:txfldGUID>{7C1CF4AC-DD7B-482E-9B8F-E57AE830F7F5}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127-4EF6-9A2A-D54536DC2DF3}"/>
                </c:ext>
                <c:ext xmlns:c15="http://schemas.microsoft.com/office/drawing/2012/chart" uri="{CE6537A1-D6FC-4f65-9D91-7224C49458BB}">
                  <c15:layout/>
                  <c15:dlblFieldTable>
                    <c15:dlblFTEntry>
                      <c15:txfldGUID>{F22A4DE0-7022-4905-89C1-33F577645BBE}</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127-4EF6-9A2A-D54536DC2DF3}"/>
                </c:ext>
                <c:ext xmlns:c15="http://schemas.microsoft.com/office/drawing/2012/chart" uri="{CE6537A1-D6FC-4f65-9D91-7224C49458BB}">
                  <c15:layout/>
                  <c15:dlblFieldTable>
                    <c15:dlblFTEntry>
                      <c15:txfldGUID>{93FC1323-EA4E-41B9-BFA6-E696681A6ADC}</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127-4EF6-9A2A-D54536DC2DF3}"/>
                </c:ext>
                <c:ext xmlns:c15="http://schemas.microsoft.com/office/drawing/2012/chart" uri="{CE6537A1-D6FC-4f65-9D91-7224C49458BB}">
                  <c15:layout/>
                  <c15:dlblFieldTable>
                    <c15:dlblFTEntry>
                      <c15:txfldGUID>{46A7BDDB-D1AA-4D32-8104-056F19EE2668}</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127-4EF6-9A2A-D54536DC2DF3}"/>
                </c:ext>
                <c:ext xmlns:c15="http://schemas.microsoft.com/office/drawing/2012/chart" uri="{CE6537A1-D6FC-4f65-9D91-7224C49458BB}">
                  <c15:layout/>
                  <c15:dlblFieldTable>
                    <c15:dlblFTEntry>
                      <c15:txfldGUID>{8E8C832F-A080-435B-BB12-44375C3CEBDD}</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6.7</c:v>
                </c:pt>
                <c:pt idx="16">
                  <c:v>6.3</c:v>
                </c:pt>
                <c:pt idx="24">
                  <c:v>6.7</c:v>
                </c:pt>
                <c:pt idx="32">
                  <c:v>7.7</c:v>
                </c:pt>
              </c:numCache>
            </c:numRef>
          </c:xVal>
          <c:yVal>
            <c:numRef>
              <c:f>公会計指標分析・財政指標組合せ分析表!$BP$73:$DC$73</c:f>
              <c:numCache>
                <c:formatCode>#,##0.0;"▲ "#,##0.0</c:formatCode>
                <c:ptCount val="40"/>
                <c:pt idx="0">
                  <c:v>35.299999999999997</c:v>
                </c:pt>
                <c:pt idx="8">
                  <c:v>36.5</c:v>
                </c:pt>
                <c:pt idx="16">
                  <c:v>41.9</c:v>
                </c:pt>
                <c:pt idx="24">
                  <c:v>40.6</c:v>
                </c:pt>
                <c:pt idx="32">
                  <c:v>34</c:v>
                </c:pt>
              </c:numCache>
            </c:numRef>
          </c:yVal>
          <c:smooth val="0"/>
          <c:extLst xmlns:c16r2="http://schemas.microsoft.com/office/drawing/2015/06/chart">
            <c:ext xmlns:c16="http://schemas.microsoft.com/office/drawing/2014/chart" uri="{C3380CC4-5D6E-409C-BE32-E72D297353CC}">
              <c16:uniqueId val="{00000009-4127-4EF6-9A2A-D54536DC2D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4127-4EF6-9A2A-D54536DC2DF3}"/>
                </c:ext>
                <c:ext xmlns:c15="http://schemas.microsoft.com/office/drawing/2012/chart" uri="{CE6537A1-D6FC-4f65-9D91-7224C49458BB}">
                  <c15:layout/>
                  <c15:dlblFieldTable>
                    <c15:dlblFTEntry>
                      <c15:txfldGUID>{75A47BE8-76FD-4A3C-8AA9-528E132F9D25}</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4127-4EF6-9A2A-D54536DC2DF3}"/>
                </c:ext>
                <c:ext xmlns:c15="http://schemas.microsoft.com/office/drawing/2012/chart" uri="{CE6537A1-D6FC-4f65-9D91-7224C49458BB}">
                  <c15:dlblFieldTable>
                    <c15:dlblFTEntry>
                      <c15:txfldGUID>{B1A0026B-AA31-4B2E-B942-99B1AF16AB7E}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4127-4EF6-9A2A-D54536DC2DF3}"/>
                </c:ext>
                <c:ext xmlns:c15="http://schemas.microsoft.com/office/drawing/2012/chart" uri="{CE6537A1-D6FC-4f65-9D91-7224C49458BB}">
                  <c15:dlblFieldTable>
                    <c15:dlblFTEntry>
                      <c15:txfldGUID>{D1E0F213-3BA8-48F9-8390-7924EF355693}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4127-4EF6-9A2A-D54536DC2DF3}"/>
                </c:ext>
                <c:ext xmlns:c15="http://schemas.microsoft.com/office/drawing/2012/chart" uri="{CE6537A1-D6FC-4f65-9D91-7224C49458BB}">
                  <c15:dlblFieldTable>
                    <c15:dlblFTEntry>
                      <c15:txfldGUID>{70EF4FAA-33E3-4A19-AB92-BFCF53B6CA35}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4127-4EF6-9A2A-D54536DC2DF3}"/>
                </c:ext>
                <c:ext xmlns:c15="http://schemas.microsoft.com/office/drawing/2012/chart" uri="{CE6537A1-D6FC-4f65-9D91-7224C49458BB}">
                  <c15:dlblFieldTable>
                    <c15:dlblFTEntry>
                      <c15:txfldGUID>{C38B5DF3-F445-40F7-A368-47946A1667E1}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4127-4EF6-9A2A-D54536DC2DF3}"/>
                </c:ext>
                <c:ext xmlns:c15="http://schemas.microsoft.com/office/drawing/2012/chart" uri="{CE6537A1-D6FC-4f65-9D91-7224C49458BB}">
                  <c15:layout/>
                  <c15:dlblFieldTable>
                    <c15:dlblFTEntry>
                      <c15:txfldGUID>{6235F236-197F-47D3-BEA2-F8A909844E17}</c15:txfldGUID>
                      <c15:f>公会計指標分析・財政指標組合せ分析表!$BX$72</c15:f>
                      <c15:dlblFieldTableCache>
                        <c:ptCount val="1"/>
                        <c:pt idx="0">
                          <c:v>H30</c:v>
                        </c:pt>
                      </c15:dlblFieldTableCache>
                    </c15:dlblFTEntry>
                  </c15:dlblFieldTable>
                  <c15:showDataLabelsRange val="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4127-4EF6-9A2A-D54536DC2DF3}"/>
                </c:ext>
                <c:ext xmlns:c15="http://schemas.microsoft.com/office/drawing/2012/chart" uri="{CE6537A1-D6FC-4f65-9D91-7224C49458BB}">
                  <c15:layout/>
                  <c15:dlblFieldTable>
                    <c15:dlblFTEntry>
                      <c15:txfldGUID>{26F6BCFB-09B2-42FA-BDC1-BB83A8830303}</c15:txfldGUID>
                      <c15:f>公会計指標分析・財政指標組合せ分析表!$CF$72</c15:f>
                      <c15:dlblFieldTableCache>
                        <c:ptCount val="1"/>
                        <c:pt idx="0">
                          <c:v>R01</c:v>
                        </c:pt>
                      </c15:dlblFieldTableCache>
                    </c15:dlblFTEntry>
                  </c15:dlblFieldTable>
                  <c15:showDataLabelsRange val="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4127-4EF6-9A2A-D54536DC2DF3}"/>
                </c:ext>
                <c:ext xmlns:c15="http://schemas.microsoft.com/office/drawing/2012/chart" uri="{CE6537A1-D6FC-4f65-9D91-7224C49458BB}">
                  <c15:layout/>
                  <c15:dlblFieldTable>
                    <c15:dlblFTEntry>
                      <c15:txfldGUID>{CF11800F-7F15-4E55-8603-ACD5CD04016B}</c15:txfldGUID>
                      <c15:f>公会計指標分析・財政指標組合せ分析表!$CN$72</c15:f>
                      <c15:dlblFieldTableCache>
                        <c:ptCount val="1"/>
                        <c:pt idx="0">
                          <c:v>R02</c:v>
                        </c:pt>
                      </c15:dlblFieldTableCache>
                    </c15:dlblFTEntry>
                  </c15:dlblFieldTable>
                  <c15:showDataLabelsRange val="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4127-4EF6-9A2A-D54536DC2DF3}"/>
                </c:ext>
                <c:ext xmlns:c15="http://schemas.microsoft.com/office/drawing/2012/chart" uri="{CE6537A1-D6FC-4f65-9D91-7224C49458BB}">
                  <c15:layout/>
                  <c15:dlblFieldTable>
                    <c15:dlblFTEntry>
                      <c15:txfldGUID>{4CA70608-ED38-4F61-990D-0E4D9AA73E10}</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xmlns:c16r2="http://schemas.microsoft.com/office/drawing/2015/06/chart">
            <c:ext xmlns:c16="http://schemas.microsoft.com/office/drawing/2014/chart" uri="{C3380CC4-5D6E-409C-BE32-E72D297353CC}">
              <c16:uniqueId val="{00000013-4127-4EF6-9A2A-D54536DC2DF3}"/>
            </c:ext>
          </c:extLst>
        </c:ser>
        <c:dLbls>
          <c:showLegendKey val="0"/>
          <c:showVal val="1"/>
          <c:showCatName val="0"/>
          <c:showSerName val="0"/>
          <c:showPercent val="0"/>
          <c:showBubbleSize val="0"/>
        </c:dLbls>
        <c:axId val="567710536"/>
        <c:axId val="567716416"/>
      </c:scatterChart>
      <c:valAx>
        <c:axId val="56771053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7716416"/>
        <c:crosses val="autoZero"/>
        <c:crossBetween val="midCat"/>
      </c:valAx>
      <c:valAx>
        <c:axId val="567716416"/>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67710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実質公債費比率の分子が増加したのは，任意の繰上償還とならない地方債の一部繰上償還に伴い，元利償還金が前年度比で</a:t>
          </a:r>
          <a:r>
            <a:rPr kumimoji="1" lang="en-US" altLang="ja-JP" sz="1400">
              <a:latin typeface="ＭＳ ゴシック" pitchFamily="49" charset="-128"/>
              <a:ea typeface="ＭＳ ゴシック" pitchFamily="49" charset="-128"/>
            </a:rPr>
            <a:t>278</a:t>
          </a:r>
          <a:r>
            <a:rPr kumimoji="1" lang="ja-JP" altLang="en-US" sz="1400">
              <a:latin typeface="ＭＳ ゴシック" pitchFamily="49" charset="-128"/>
              <a:ea typeface="ＭＳ ゴシック" pitchFamily="49" charset="-128"/>
            </a:rPr>
            <a:t>百万円増加したことによる。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将来負担額は前年度に比べ</a:t>
          </a:r>
          <a:r>
            <a:rPr kumimoji="1" lang="en-US" altLang="ja-JP" sz="1400">
              <a:latin typeface="ＭＳ ゴシック" pitchFamily="49" charset="-128"/>
              <a:ea typeface="ＭＳ ゴシック" pitchFamily="49" charset="-128"/>
            </a:rPr>
            <a:t>2,458</a:t>
          </a:r>
          <a:r>
            <a:rPr kumimoji="1" lang="ja-JP" altLang="en-US" sz="1400">
              <a:latin typeface="ＭＳ ゴシック" pitchFamily="49" charset="-128"/>
              <a:ea typeface="ＭＳ ゴシック" pitchFamily="49" charset="-128"/>
            </a:rPr>
            <a:t>百万円の減額となっている。これは，普通建設事業費が減少したことに伴い，償還額より借入額が少なかったことにより，一般会計等に係る地方債の現在高が減少したものである。今後も積極的な繰上償還の実施等により地方債現在高の減少を図る必要がある。</a:t>
          </a:r>
        </a:p>
        <a:p>
          <a:r>
            <a:rPr kumimoji="1" lang="ja-JP" altLang="en-US" sz="1400">
              <a:latin typeface="ＭＳ ゴシック" pitchFamily="49" charset="-128"/>
              <a:ea typeface="ＭＳ ゴシック" pitchFamily="49" charset="-128"/>
            </a:rPr>
            <a:t>　また，充当可能財源等については，前年度より</a:t>
          </a:r>
          <a:r>
            <a:rPr kumimoji="1" lang="en-US" altLang="ja-JP" sz="1400">
              <a:latin typeface="ＭＳ ゴシック" pitchFamily="49" charset="-128"/>
              <a:ea typeface="ＭＳ ゴシック" pitchFamily="49" charset="-128"/>
            </a:rPr>
            <a:t>1,247</a:t>
          </a:r>
          <a:r>
            <a:rPr kumimoji="1" lang="ja-JP" altLang="en-US" sz="1400">
              <a:latin typeface="ＭＳ ゴシック" pitchFamily="49" charset="-128"/>
              <a:ea typeface="ＭＳ ゴシック" pitchFamily="49" charset="-128"/>
            </a:rPr>
            <a:t>百万円の減となっており，将来負担比率の分子は</a:t>
          </a:r>
          <a:r>
            <a:rPr kumimoji="1" lang="en-US" altLang="ja-JP" sz="1400">
              <a:latin typeface="ＭＳ ゴシック" pitchFamily="49" charset="-128"/>
              <a:ea typeface="ＭＳ ゴシック" pitchFamily="49" charset="-128"/>
            </a:rPr>
            <a:t>1,211</a:t>
          </a:r>
          <a:r>
            <a:rPr kumimoji="1" lang="ja-JP" altLang="en-US" sz="1400">
              <a:latin typeface="ＭＳ ゴシック" pitchFamily="49" charset="-128"/>
              <a:ea typeface="ＭＳ ゴシック" pitchFamily="49" charset="-128"/>
            </a:rPr>
            <a:t>百万円減少している。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広島県三原市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賀茂第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クリーンセンター解体事業として過疎地域持続的発展特別事業基金から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百万円取り崩したが，財政調整基金を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財政調整基金は災害等への備え等のため，今後も現状数値を維持する。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減債基金，その他特定目的基金については，目的の必要に応じて取崩しを行う。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新市建設計画に位置付けられた事業に要する経費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市の発展の基盤となる大規模事業を円滑に推進するための経費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高齢者保健福祉の増進を図り，高齢者保健福祉施策を推進する経費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・みはらふるさと夢基金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三原市の夢ある未来づくりに要する経費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過疎地域の持続的発展に必要な施設整備や集落の維持・活性化等に要する経費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・合併特例基金，大規模事業基金，地域福祉基金　預金利子を積み立てたことによる増額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・みはらふるさと夢基金　ふるさと納税を積み立てたことによる増額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・過疎地域持続的発展特別事業基金　賀茂第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クリーンセンター解体事業のため，取り崩したことによる減額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各事業の進捗状況を踏まえ，必要に応じて取崩しを行う。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税収の増，災害復旧事業費の減及び後期高齢者医療費の減等により生じた余剰金を基金に積み立てたことにより，前年度から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災害等への備え等のため，今後も現状と同程度の数値を維持する。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地方債の償還計画を踏まえ，必要に応じて取崩しを行う。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90,320
88,331
471.51
56,353,235
53,328,894
2,462,000
27,981,343
65,268,414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ポイント増加しており，類似団体と比較しても</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ポイント高くなっている。比率は年々上昇しており，資産の老朽化が進んでいることが分かる。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85937</xdr:rowOff>
    </xdr:from>
    <xdr:to>
      <xdr:col>23</xdr:col>
      <xdr:colOff>136525</xdr:colOff>
      <xdr:row>32</xdr:row>
      <xdr:rowOff>16087</xdr:rowOff>
    </xdr:to>
    <xdr:sp macro="" textlink="">
      <xdr:nvSpPr>
        <xdr:cNvPr id="81" name="楕円 80"/>
        <xdr:cNvSpPr/>
      </xdr:nvSpPr>
      <xdr:spPr>
        <a:xfrm>
          <a:off x="47117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64364</xdr:rowOff>
    </xdr:from>
    <xdr:ext cx="405111" cy="259045"/>
    <xdr:sp macro="" textlink="">
      <xdr:nvSpPr>
        <xdr:cNvPr id="82" name="有形固定資産減価償却率該当値テキスト"/>
        <xdr:cNvSpPr txBox="1"/>
      </xdr:nvSpPr>
      <xdr:spPr>
        <a:xfrm>
          <a:off x="4813300" y="615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42757</xdr:rowOff>
    </xdr:from>
    <xdr:to>
      <xdr:col>19</xdr:col>
      <xdr:colOff>187325</xdr:colOff>
      <xdr:row>31</xdr:row>
      <xdr:rowOff>144357</xdr:rowOff>
    </xdr:to>
    <xdr:sp macro="" textlink="">
      <xdr:nvSpPr>
        <xdr:cNvPr id="83" name="楕円 82"/>
        <xdr:cNvSpPr/>
      </xdr:nvSpPr>
      <xdr:spPr>
        <a:xfrm>
          <a:off x="4000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93557</xdr:rowOff>
    </xdr:from>
    <xdr:to>
      <xdr:col>23</xdr:col>
      <xdr:colOff>85725</xdr:colOff>
      <xdr:row>31</xdr:row>
      <xdr:rowOff>136737</xdr:rowOff>
    </xdr:to>
    <xdr:cxnSp macro="">
      <xdr:nvCxnSpPr>
        <xdr:cNvPr id="84" name="直線コネクタ 83"/>
        <xdr:cNvCxnSpPr/>
      </xdr:nvCxnSpPr>
      <xdr:spPr>
        <a:xfrm>
          <a:off x="4051300" y="6180032"/>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35560</xdr:rowOff>
    </xdr:from>
    <xdr:to>
      <xdr:col>15</xdr:col>
      <xdr:colOff>187325</xdr:colOff>
      <xdr:row>31</xdr:row>
      <xdr:rowOff>137160</xdr:rowOff>
    </xdr:to>
    <xdr:sp macro="" textlink="">
      <xdr:nvSpPr>
        <xdr:cNvPr id="85" name="楕円 84"/>
        <xdr:cNvSpPr/>
      </xdr:nvSpPr>
      <xdr:spPr>
        <a:xfrm>
          <a:off x="3238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86360</xdr:rowOff>
    </xdr:from>
    <xdr:to>
      <xdr:col>19</xdr:col>
      <xdr:colOff>136525</xdr:colOff>
      <xdr:row>31</xdr:row>
      <xdr:rowOff>93557</xdr:rowOff>
    </xdr:to>
    <xdr:cxnSp macro="">
      <xdr:nvCxnSpPr>
        <xdr:cNvPr id="86" name="直線コネクタ 85"/>
        <xdr:cNvCxnSpPr/>
      </xdr:nvCxnSpPr>
      <xdr:spPr>
        <a:xfrm>
          <a:off x="3289300" y="6172835"/>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21167</xdr:rowOff>
    </xdr:from>
    <xdr:to>
      <xdr:col>11</xdr:col>
      <xdr:colOff>187325</xdr:colOff>
      <xdr:row>31</xdr:row>
      <xdr:rowOff>122767</xdr:rowOff>
    </xdr:to>
    <xdr:sp macro="" textlink="">
      <xdr:nvSpPr>
        <xdr:cNvPr id="87" name="楕円 86"/>
        <xdr:cNvSpPr/>
      </xdr:nvSpPr>
      <xdr:spPr>
        <a:xfrm>
          <a:off x="2476500" y="61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71967</xdr:rowOff>
    </xdr:from>
    <xdr:to>
      <xdr:col>15</xdr:col>
      <xdr:colOff>136525</xdr:colOff>
      <xdr:row>31</xdr:row>
      <xdr:rowOff>86360</xdr:rowOff>
    </xdr:to>
    <xdr:cxnSp macro="">
      <xdr:nvCxnSpPr>
        <xdr:cNvPr id="88" name="直線コネクタ 87"/>
        <xdr:cNvCxnSpPr/>
      </xdr:nvCxnSpPr>
      <xdr:spPr>
        <a:xfrm>
          <a:off x="2527300" y="6158442"/>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138642</xdr:rowOff>
    </xdr:from>
    <xdr:to>
      <xdr:col>7</xdr:col>
      <xdr:colOff>187325</xdr:colOff>
      <xdr:row>31</xdr:row>
      <xdr:rowOff>68792</xdr:rowOff>
    </xdr:to>
    <xdr:sp macro="" textlink="">
      <xdr:nvSpPr>
        <xdr:cNvPr id="89" name="楕円 88"/>
        <xdr:cNvSpPr/>
      </xdr:nvSpPr>
      <xdr:spPr>
        <a:xfrm>
          <a:off x="1714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17992</xdr:rowOff>
    </xdr:from>
    <xdr:to>
      <xdr:col>11</xdr:col>
      <xdr:colOff>136525</xdr:colOff>
      <xdr:row>31</xdr:row>
      <xdr:rowOff>71967</xdr:rowOff>
    </xdr:to>
    <xdr:cxnSp macro="">
      <xdr:nvCxnSpPr>
        <xdr:cNvPr id="90" name="直線コネクタ 89"/>
        <xdr:cNvCxnSpPr/>
      </xdr:nvCxnSpPr>
      <xdr:spPr>
        <a:xfrm>
          <a:off x="1765300" y="610446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91" name="n_1aveValue有形固定資産減価償却率"/>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2" name="n_2aveValue有形固定資産減価償却率"/>
        <xdr:cNvSpPr txBox="1"/>
      </xdr:nvSpPr>
      <xdr:spPr>
        <a:xfrm>
          <a:off x="30867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3" name="n_3aveValue有形固定資産減価償却率"/>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127229</xdr:rowOff>
    </xdr:from>
    <xdr:ext cx="405111" cy="259045"/>
    <xdr:sp macro="" textlink="">
      <xdr:nvSpPr>
        <xdr:cNvPr id="94" name="n_4aveValue有形固定資産減価償却率"/>
        <xdr:cNvSpPr txBox="1"/>
      </xdr:nvSpPr>
      <xdr:spPr>
        <a:xfrm>
          <a:off x="1562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135484</xdr:rowOff>
    </xdr:from>
    <xdr:ext cx="405111" cy="259045"/>
    <xdr:sp macro="" textlink="">
      <xdr:nvSpPr>
        <xdr:cNvPr id="95" name="n_1mainValue有形固定資産減価償却率"/>
        <xdr:cNvSpPr txBox="1"/>
      </xdr:nvSpPr>
      <xdr:spPr>
        <a:xfrm>
          <a:off x="3836044" y="62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128287</xdr:rowOff>
    </xdr:from>
    <xdr:ext cx="405111" cy="259045"/>
    <xdr:sp macro="" textlink="">
      <xdr:nvSpPr>
        <xdr:cNvPr id="96" name="n_2mainValue有形固定資産減価償却率"/>
        <xdr:cNvSpPr txBox="1"/>
      </xdr:nvSpPr>
      <xdr:spPr>
        <a:xfrm>
          <a:off x="3086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113894</xdr:rowOff>
    </xdr:from>
    <xdr:ext cx="405111" cy="259045"/>
    <xdr:sp macro="" textlink="">
      <xdr:nvSpPr>
        <xdr:cNvPr id="97" name="n_3mainValue有形固定資産減価償却率"/>
        <xdr:cNvSpPr txBox="1"/>
      </xdr:nvSpPr>
      <xdr:spPr>
        <a:xfrm>
          <a:off x="2324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59919</xdr:rowOff>
    </xdr:from>
    <xdr:ext cx="405111" cy="259045"/>
    <xdr:sp macro="" textlink="">
      <xdr:nvSpPr>
        <xdr:cNvPr id="98" name="n_4mainValue有形固定資産減価償却率"/>
        <xdr:cNvSpPr txBox="1"/>
      </xdr:nvSpPr>
      <xdr:spPr>
        <a:xfrm>
          <a:off x="15627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前年度から</a:t>
          </a:r>
          <a:r>
            <a:rPr kumimoji="1" lang="en-US" altLang="ja-JP" sz="1100">
              <a:solidFill>
                <a:schemeClr val="dk1"/>
              </a:solidFill>
              <a:effectLst/>
              <a:latin typeface="+mn-lt"/>
              <a:ea typeface="+mn-ea"/>
              <a:cs typeface="+mn-cs"/>
            </a:rPr>
            <a:t>142.7</a:t>
          </a:r>
          <a:r>
            <a:rPr kumimoji="1" lang="ja-JP" altLang="ja-JP" sz="1100">
              <a:solidFill>
                <a:schemeClr val="dk1"/>
              </a:solidFill>
              <a:effectLst/>
              <a:latin typeface="+mn-lt"/>
              <a:ea typeface="+mn-ea"/>
              <a:cs typeface="+mn-cs"/>
            </a:rPr>
            <a:t>ポイント減少しているが，類似団体と比較しても</a:t>
          </a:r>
          <a:r>
            <a:rPr kumimoji="1" lang="en-US" altLang="ja-JP" sz="1100">
              <a:solidFill>
                <a:schemeClr val="dk1"/>
              </a:solidFill>
              <a:effectLst/>
              <a:latin typeface="+mn-lt"/>
              <a:ea typeface="+mn-ea"/>
              <a:cs typeface="+mn-cs"/>
            </a:rPr>
            <a:t>118.8</a:t>
          </a:r>
          <a:r>
            <a:rPr kumimoji="1" lang="ja-JP" altLang="ja-JP" sz="1100">
              <a:solidFill>
                <a:schemeClr val="dk1"/>
              </a:solidFill>
              <a:effectLst/>
              <a:latin typeface="+mn-lt"/>
              <a:ea typeface="+mn-ea"/>
              <a:cs typeface="+mn-cs"/>
            </a:rPr>
            <a:t>ポイント高くなっている。全国平均より高く，類似団体内の順位も下位に位置し，債務の償還能力は低下している。平成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月豪雨災害の復旧に対する借入や令和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年度までに実施した新庁舎建設事業及び新斎場建設事業等の大型事業に対する借入による地方債現在高の増加が主な要因となっている。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67482</xdr:rowOff>
    </xdr:from>
    <xdr:to>
      <xdr:col>76</xdr:col>
      <xdr:colOff>73025</xdr:colOff>
      <xdr:row>31</xdr:row>
      <xdr:rowOff>169082</xdr:rowOff>
    </xdr:to>
    <xdr:sp macro="" textlink="">
      <xdr:nvSpPr>
        <xdr:cNvPr id="145" name="楕円 144"/>
        <xdr:cNvSpPr/>
      </xdr:nvSpPr>
      <xdr:spPr>
        <a:xfrm>
          <a:off x="14744700" y="61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45909</xdr:rowOff>
    </xdr:from>
    <xdr:ext cx="469744" cy="259045"/>
    <xdr:sp macro="" textlink="">
      <xdr:nvSpPr>
        <xdr:cNvPr id="146" name="債務償還比率該当値テキスト"/>
        <xdr:cNvSpPr txBox="1"/>
      </xdr:nvSpPr>
      <xdr:spPr>
        <a:xfrm>
          <a:off x="14846300" y="613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116096</xdr:rowOff>
    </xdr:from>
    <xdr:to>
      <xdr:col>72</xdr:col>
      <xdr:colOff>123825</xdr:colOff>
      <xdr:row>33</xdr:row>
      <xdr:rowOff>46246</xdr:rowOff>
    </xdr:to>
    <xdr:sp macro="" textlink="">
      <xdr:nvSpPr>
        <xdr:cNvPr id="147" name="楕円 146"/>
        <xdr:cNvSpPr/>
      </xdr:nvSpPr>
      <xdr:spPr>
        <a:xfrm>
          <a:off x="14033500" y="637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118282</xdr:rowOff>
    </xdr:from>
    <xdr:to>
      <xdr:col>76</xdr:col>
      <xdr:colOff>22225</xdr:colOff>
      <xdr:row>32</xdr:row>
      <xdr:rowOff>166896</xdr:rowOff>
    </xdr:to>
    <xdr:cxnSp macro="">
      <xdr:nvCxnSpPr>
        <xdr:cNvPr id="148" name="直線コネクタ 147"/>
        <xdr:cNvCxnSpPr/>
      </xdr:nvCxnSpPr>
      <xdr:spPr>
        <a:xfrm flipV="1">
          <a:off x="14084300" y="6204757"/>
          <a:ext cx="711200" cy="22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79547</xdr:rowOff>
    </xdr:from>
    <xdr:to>
      <xdr:col>68</xdr:col>
      <xdr:colOff>123825</xdr:colOff>
      <xdr:row>33</xdr:row>
      <xdr:rowOff>9697</xdr:rowOff>
    </xdr:to>
    <xdr:sp macro="" textlink="">
      <xdr:nvSpPr>
        <xdr:cNvPr id="149" name="楕円 148"/>
        <xdr:cNvSpPr/>
      </xdr:nvSpPr>
      <xdr:spPr>
        <a:xfrm>
          <a:off x="13271500" y="633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130347</xdr:rowOff>
    </xdr:from>
    <xdr:to>
      <xdr:col>72</xdr:col>
      <xdr:colOff>73025</xdr:colOff>
      <xdr:row>32</xdr:row>
      <xdr:rowOff>166896</xdr:rowOff>
    </xdr:to>
    <xdr:cxnSp macro="">
      <xdr:nvCxnSpPr>
        <xdr:cNvPr id="150" name="直線コネクタ 149"/>
        <xdr:cNvCxnSpPr/>
      </xdr:nvCxnSpPr>
      <xdr:spPr>
        <a:xfrm>
          <a:off x="13322300" y="6388272"/>
          <a:ext cx="762000" cy="3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132443</xdr:rowOff>
    </xdr:from>
    <xdr:to>
      <xdr:col>64</xdr:col>
      <xdr:colOff>123825</xdr:colOff>
      <xdr:row>33</xdr:row>
      <xdr:rowOff>62593</xdr:rowOff>
    </xdr:to>
    <xdr:sp macro="" textlink="">
      <xdr:nvSpPr>
        <xdr:cNvPr id="151" name="楕円 150"/>
        <xdr:cNvSpPr/>
      </xdr:nvSpPr>
      <xdr:spPr>
        <a:xfrm>
          <a:off x="12509500" y="639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130347</xdr:rowOff>
    </xdr:from>
    <xdr:to>
      <xdr:col>68</xdr:col>
      <xdr:colOff>73025</xdr:colOff>
      <xdr:row>33</xdr:row>
      <xdr:rowOff>11793</xdr:rowOff>
    </xdr:to>
    <xdr:cxnSp macro="">
      <xdr:nvCxnSpPr>
        <xdr:cNvPr id="152" name="直線コネクタ 151"/>
        <xdr:cNvCxnSpPr/>
      </xdr:nvCxnSpPr>
      <xdr:spPr>
        <a:xfrm flipV="1">
          <a:off x="12560300" y="6388272"/>
          <a:ext cx="762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72145</xdr:rowOff>
    </xdr:from>
    <xdr:to>
      <xdr:col>60</xdr:col>
      <xdr:colOff>123825</xdr:colOff>
      <xdr:row>33</xdr:row>
      <xdr:rowOff>2295</xdr:rowOff>
    </xdr:to>
    <xdr:sp macro="" textlink="">
      <xdr:nvSpPr>
        <xdr:cNvPr id="153" name="楕円 152"/>
        <xdr:cNvSpPr/>
      </xdr:nvSpPr>
      <xdr:spPr>
        <a:xfrm>
          <a:off x="11747500" y="63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122945</xdr:rowOff>
    </xdr:from>
    <xdr:to>
      <xdr:col>64</xdr:col>
      <xdr:colOff>73025</xdr:colOff>
      <xdr:row>33</xdr:row>
      <xdr:rowOff>11793</xdr:rowOff>
    </xdr:to>
    <xdr:cxnSp macro="">
      <xdr:nvCxnSpPr>
        <xdr:cNvPr id="154" name="直線コネクタ 153"/>
        <xdr:cNvCxnSpPr/>
      </xdr:nvCxnSpPr>
      <xdr:spPr>
        <a:xfrm>
          <a:off x="11798300" y="6380870"/>
          <a:ext cx="7620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37373</xdr:rowOff>
    </xdr:from>
    <xdr:ext cx="469744" cy="259045"/>
    <xdr:sp macro="" textlink="">
      <xdr:nvSpPr>
        <xdr:cNvPr id="159" name="n_1mainValue債務償還比率"/>
        <xdr:cNvSpPr txBox="1"/>
      </xdr:nvSpPr>
      <xdr:spPr>
        <a:xfrm>
          <a:off x="13836727" y="646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824</xdr:rowOff>
    </xdr:from>
    <xdr:ext cx="469744" cy="259045"/>
    <xdr:sp macro="" textlink="">
      <xdr:nvSpPr>
        <xdr:cNvPr id="160" name="n_2mainValue債務償還比率"/>
        <xdr:cNvSpPr txBox="1"/>
      </xdr:nvSpPr>
      <xdr:spPr>
        <a:xfrm>
          <a:off x="13087427" y="643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53720</xdr:rowOff>
    </xdr:from>
    <xdr:ext cx="469744" cy="259045"/>
    <xdr:sp macro="" textlink="">
      <xdr:nvSpPr>
        <xdr:cNvPr id="161" name="n_3mainValue債務償還比率"/>
        <xdr:cNvSpPr txBox="1"/>
      </xdr:nvSpPr>
      <xdr:spPr>
        <a:xfrm>
          <a:off x="12325427" y="648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164872</xdr:rowOff>
    </xdr:from>
    <xdr:ext cx="469744" cy="259045"/>
    <xdr:sp macro="" textlink="">
      <xdr:nvSpPr>
        <xdr:cNvPr id="162" name="n_4mainValue債務償還比率"/>
        <xdr:cNvSpPr txBox="1"/>
      </xdr:nvSpPr>
      <xdr:spPr>
        <a:xfrm>
          <a:off x="11563427" y="64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90,320
88,331
471.51
56,353,235
53,328,894
2,462,000
27,981,343
65,268,414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61993</xdr:rowOff>
    </xdr:from>
    <xdr:ext cx="405111" cy="259045"/>
    <xdr:sp macro="" textlink="">
      <xdr:nvSpPr>
        <xdr:cNvPr id="60" name="【道路】&#10;有形固定資産減価償却率平均値テキスト"/>
        <xdr:cNvSpPr txBox="1"/>
      </xdr:nvSpPr>
      <xdr:spPr>
        <a:xfrm>
          <a:off x="4673600" y="6577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23114</xdr:rowOff>
    </xdr:from>
    <xdr:to>
      <xdr:col>24</xdr:col>
      <xdr:colOff>114300</xdr:colOff>
      <xdr:row>40</xdr:row>
      <xdr:rowOff>124714</xdr:rowOff>
    </xdr:to>
    <xdr:sp macro="" textlink="">
      <xdr:nvSpPr>
        <xdr:cNvPr id="71" name="楕円 70"/>
        <xdr:cNvSpPr/>
      </xdr:nvSpPr>
      <xdr:spPr>
        <a:xfrm>
          <a:off x="45847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1541</xdr:rowOff>
    </xdr:from>
    <xdr:ext cx="405111" cy="259045"/>
    <xdr:sp macro="" textlink="">
      <xdr:nvSpPr>
        <xdr:cNvPr id="72" name="【道路】&#10;有形固定資産減価償却率該当値テキスト"/>
        <xdr:cNvSpPr txBox="1"/>
      </xdr:nvSpPr>
      <xdr:spPr>
        <a:xfrm>
          <a:off x="4673600" y="685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162560</xdr:rowOff>
    </xdr:from>
    <xdr:to>
      <xdr:col>20</xdr:col>
      <xdr:colOff>38100</xdr:colOff>
      <xdr:row>40</xdr:row>
      <xdr:rowOff>92710</xdr:rowOff>
    </xdr:to>
    <xdr:sp macro="" textlink="">
      <xdr:nvSpPr>
        <xdr:cNvPr id="73" name="楕円 72"/>
        <xdr:cNvSpPr/>
      </xdr:nvSpPr>
      <xdr:spPr>
        <a:xfrm>
          <a:off x="3746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41910</xdr:rowOff>
    </xdr:from>
    <xdr:to>
      <xdr:col>24</xdr:col>
      <xdr:colOff>63500</xdr:colOff>
      <xdr:row>40</xdr:row>
      <xdr:rowOff>73914</xdr:rowOff>
    </xdr:to>
    <xdr:cxnSp macro="">
      <xdr:nvCxnSpPr>
        <xdr:cNvPr id="74" name="直線コネクタ 73"/>
        <xdr:cNvCxnSpPr/>
      </xdr:nvCxnSpPr>
      <xdr:spPr>
        <a:xfrm>
          <a:off x="3797300" y="689991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137414</xdr:rowOff>
    </xdr:from>
    <xdr:to>
      <xdr:col>15</xdr:col>
      <xdr:colOff>101600</xdr:colOff>
      <xdr:row>40</xdr:row>
      <xdr:rowOff>67564</xdr:rowOff>
    </xdr:to>
    <xdr:sp macro="" textlink="">
      <xdr:nvSpPr>
        <xdr:cNvPr id="75" name="楕円 74"/>
        <xdr:cNvSpPr/>
      </xdr:nvSpPr>
      <xdr:spPr>
        <a:xfrm>
          <a:off x="2857500" y="68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16764</xdr:rowOff>
    </xdr:from>
    <xdr:to>
      <xdr:col>19</xdr:col>
      <xdr:colOff>177800</xdr:colOff>
      <xdr:row>40</xdr:row>
      <xdr:rowOff>41910</xdr:rowOff>
    </xdr:to>
    <xdr:cxnSp macro="">
      <xdr:nvCxnSpPr>
        <xdr:cNvPr id="76" name="直線コネクタ 75"/>
        <xdr:cNvCxnSpPr/>
      </xdr:nvCxnSpPr>
      <xdr:spPr>
        <a:xfrm>
          <a:off x="2908300" y="687476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105410</xdr:rowOff>
    </xdr:from>
    <xdr:to>
      <xdr:col>10</xdr:col>
      <xdr:colOff>165100</xdr:colOff>
      <xdr:row>40</xdr:row>
      <xdr:rowOff>35560</xdr:rowOff>
    </xdr:to>
    <xdr:sp macro="" textlink="">
      <xdr:nvSpPr>
        <xdr:cNvPr id="77" name="楕円 76"/>
        <xdr:cNvSpPr/>
      </xdr:nvSpPr>
      <xdr:spPr>
        <a:xfrm>
          <a:off x="196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156210</xdr:rowOff>
    </xdr:from>
    <xdr:to>
      <xdr:col>15</xdr:col>
      <xdr:colOff>50800</xdr:colOff>
      <xdr:row>40</xdr:row>
      <xdr:rowOff>16764</xdr:rowOff>
    </xdr:to>
    <xdr:cxnSp macro="">
      <xdr:nvCxnSpPr>
        <xdr:cNvPr id="78" name="直線コネクタ 77"/>
        <xdr:cNvCxnSpPr/>
      </xdr:nvCxnSpPr>
      <xdr:spPr>
        <a:xfrm>
          <a:off x="2019300" y="6842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79" name="楕円 78"/>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39</xdr:row>
      <xdr:rowOff>156210</xdr:rowOff>
    </xdr:to>
    <xdr:cxnSp macro="">
      <xdr:nvCxnSpPr>
        <xdr:cNvPr id="80" name="直線コネクタ 79"/>
        <xdr:cNvCxnSpPr/>
      </xdr:nvCxnSpPr>
      <xdr:spPr>
        <a:xfrm>
          <a:off x="1130300" y="647700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1" name="n_1aveValue【道路】&#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93235</xdr:rowOff>
    </xdr:from>
    <xdr:ext cx="405111" cy="259045"/>
    <xdr:sp macro="" textlink="">
      <xdr:nvSpPr>
        <xdr:cNvPr id="82" name="n_2aveValue【道路】&#10;有形固定資産減価償却率"/>
        <xdr:cNvSpPr txBox="1"/>
      </xdr:nvSpPr>
      <xdr:spPr>
        <a:xfrm>
          <a:off x="2705744" y="643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42943</xdr:rowOff>
    </xdr:from>
    <xdr:ext cx="405111" cy="259045"/>
    <xdr:sp macro="" textlink="">
      <xdr:nvSpPr>
        <xdr:cNvPr id="83" name="n_3aveValue【道路】&#10;有形固定資産減価償却率"/>
        <xdr:cNvSpPr txBox="1"/>
      </xdr:nvSpPr>
      <xdr:spPr>
        <a:xfrm>
          <a:off x="1816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83837</xdr:rowOff>
    </xdr:from>
    <xdr:ext cx="405111" cy="259045"/>
    <xdr:sp macro="" textlink="">
      <xdr:nvSpPr>
        <xdr:cNvPr id="85" name="n_1mainValue【道路】&#10;有形固定資産減価償却率"/>
        <xdr:cNvSpPr txBox="1"/>
      </xdr:nvSpPr>
      <xdr:spPr>
        <a:xfrm>
          <a:off x="3582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58691</xdr:rowOff>
    </xdr:from>
    <xdr:ext cx="405111" cy="259045"/>
    <xdr:sp macro="" textlink="">
      <xdr:nvSpPr>
        <xdr:cNvPr id="86" name="n_2mainValue【道路】&#10;有形固定資産減価償却率"/>
        <xdr:cNvSpPr txBox="1"/>
      </xdr:nvSpPr>
      <xdr:spPr>
        <a:xfrm>
          <a:off x="2705744" y="691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26687</xdr:rowOff>
    </xdr:from>
    <xdr:ext cx="405111" cy="259045"/>
    <xdr:sp macro="" textlink="">
      <xdr:nvSpPr>
        <xdr:cNvPr id="87" name="n_3mainValue【道路】&#10;有形固定資産減価償却率"/>
        <xdr:cNvSpPr txBox="1"/>
      </xdr:nvSpPr>
      <xdr:spPr>
        <a:xfrm>
          <a:off x="1816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8" name="n_4mainValue【道路】&#10;有形固定資産減価償却率"/>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105525</xdr:rowOff>
    </xdr:from>
    <xdr:to>
      <xdr:col>55</xdr:col>
      <xdr:colOff>50800</xdr:colOff>
      <xdr:row>41</xdr:row>
      <xdr:rowOff>35675</xdr:rowOff>
    </xdr:to>
    <xdr:sp macro="" textlink="">
      <xdr:nvSpPr>
        <xdr:cNvPr id="130" name="楕円 129"/>
        <xdr:cNvSpPr/>
      </xdr:nvSpPr>
      <xdr:spPr>
        <a:xfrm>
          <a:off x="10426700" y="6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128402</xdr:rowOff>
    </xdr:from>
    <xdr:ext cx="534377" cy="259045"/>
    <xdr:sp macro="" textlink="">
      <xdr:nvSpPr>
        <xdr:cNvPr id="131" name="【道路】&#10;一人当たり延長該当値テキスト"/>
        <xdr:cNvSpPr txBox="1"/>
      </xdr:nvSpPr>
      <xdr:spPr>
        <a:xfrm>
          <a:off x="10515600" y="68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110896</xdr:rowOff>
    </xdr:from>
    <xdr:to>
      <xdr:col>50</xdr:col>
      <xdr:colOff>165100</xdr:colOff>
      <xdr:row>41</xdr:row>
      <xdr:rowOff>41046</xdr:rowOff>
    </xdr:to>
    <xdr:sp macro="" textlink="">
      <xdr:nvSpPr>
        <xdr:cNvPr id="132" name="楕円 131"/>
        <xdr:cNvSpPr/>
      </xdr:nvSpPr>
      <xdr:spPr>
        <a:xfrm>
          <a:off x="9588500" y="69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156325</xdr:rowOff>
    </xdr:from>
    <xdr:to>
      <xdr:col>55</xdr:col>
      <xdr:colOff>0</xdr:colOff>
      <xdr:row>40</xdr:row>
      <xdr:rowOff>161696</xdr:rowOff>
    </xdr:to>
    <xdr:cxnSp macro="">
      <xdr:nvCxnSpPr>
        <xdr:cNvPr id="133" name="直線コネクタ 132"/>
        <xdr:cNvCxnSpPr/>
      </xdr:nvCxnSpPr>
      <xdr:spPr>
        <a:xfrm flipV="1">
          <a:off x="9639300" y="7014325"/>
          <a:ext cx="8382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114374</xdr:rowOff>
    </xdr:from>
    <xdr:to>
      <xdr:col>46</xdr:col>
      <xdr:colOff>38100</xdr:colOff>
      <xdr:row>41</xdr:row>
      <xdr:rowOff>44524</xdr:rowOff>
    </xdr:to>
    <xdr:sp macro="" textlink="">
      <xdr:nvSpPr>
        <xdr:cNvPr id="134" name="楕円 133"/>
        <xdr:cNvSpPr/>
      </xdr:nvSpPr>
      <xdr:spPr>
        <a:xfrm>
          <a:off x="8699500" y="697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161696</xdr:rowOff>
    </xdr:from>
    <xdr:to>
      <xdr:col>50</xdr:col>
      <xdr:colOff>114300</xdr:colOff>
      <xdr:row>40</xdr:row>
      <xdr:rowOff>165174</xdr:rowOff>
    </xdr:to>
    <xdr:cxnSp macro="">
      <xdr:nvCxnSpPr>
        <xdr:cNvPr id="135" name="直線コネクタ 134"/>
        <xdr:cNvCxnSpPr/>
      </xdr:nvCxnSpPr>
      <xdr:spPr>
        <a:xfrm flipV="1">
          <a:off x="8750300" y="7019696"/>
          <a:ext cx="8890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118326</xdr:rowOff>
    </xdr:from>
    <xdr:to>
      <xdr:col>41</xdr:col>
      <xdr:colOff>101600</xdr:colOff>
      <xdr:row>41</xdr:row>
      <xdr:rowOff>48476</xdr:rowOff>
    </xdr:to>
    <xdr:sp macro="" textlink="">
      <xdr:nvSpPr>
        <xdr:cNvPr id="136" name="楕円 135"/>
        <xdr:cNvSpPr/>
      </xdr:nvSpPr>
      <xdr:spPr>
        <a:xfrm>
          <a:off x="7810500" y="69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165174</xdr:rowOff>
    </xdr:from>
    <xdr:to>
      <xdr:col>45</xdr:col>
      <xdr:colOff>177800</xdr:colOff>
      <xdr:row>40</xdr:row>
      <xdr:rowOff>169126</xdr:rowOff>
    </xdr:to>
    <xdr:cxnSp macro="">
      <xdr:nvCxnSpPr>
        <xdr:cNvPr id="137" name="直線コネクタ 136"/>
        <xdr:cNvCxnSpPr/>
      </xdr:nvCxnSpPr>
      <xdr:spPr>
        <a:xfrm flipV="1">
          <a:off x="7861300" y="7023174"/>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122163</xdr:rowOff>
    </xdr:from>
    <xdr:to>
      <xdr:col>36</xdr:col>
      <xdr:colOff>165100</xdr:colOff>
      <xdr:row>41</xdr:row>
      <xdr:rowOff>52313</xdr:rowOff>
    </xdr:to>
    <xdr:sp macro="" textlink="">
      <xdr:nvSpPr>
        <xdr:cNvPr id="138" name="楕円 137"/>
        <xdr:cNvSpPr/>
      </xdr:nvSpPr>
      <xdr:spPr>
        <a:xfrm>
          <a:off x="6921500" y="69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169126</xdr:rowOff>
    </xdr:from>
    <xdr:to>
      <xdr:col>41</xdr:col>
      <xdr:colOff>50800</xdr:colOff>
      <xdr:row>41</xdr:row>
      <xdr:rowOff>1513</xdr:rowOff>
    </xdr:to>
    <xdr:cxnSp macro="">
      <xdr:nvCxnSpPr>
        <xdr:cNvPr id="139" name="直線コネクタ 138"/>
        <xdr:cNvCxnSpPr/>
      </xdr:nvCxnSpPr>
      <xdr:spPr>
        <a:xfrm flipV="1">
          <a:off x="6972300" y="7027126"/>
          <a:ext cx="889000" cy="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43" name="n_4aveValue【道路】&#10;一人当たり延長"/>
        <xdr:cNvSpPr txBox="1"/>
      </xdr:nvSpPr>
      <xdr:spPr>
        <a:xfrm>
          <a:off x="6705111" y="70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57573</xdr:rowOff>
    </xdr:from>
    <xdr:ext cx="534377" cy="259045"/>
    <xdr:sp macro="" textlink="">
      <xdr:nvSpPr>
        <xdr:cNvPr id="144" name="n_1mainValue【道路】&#10;一人当たり延長"/>
        <xdr:cNvSpPr txBox="1"/>
      </xdr:nvSpPr>
      <xdr:spPr>
        <a:xfrm>
          <a:off x="9359411" y="674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61051</xdr:rowOff>
    </xdr:from>
    <xdr:ext cx="534377" cy="259045"/>
    <xdr:sp macro="" textlink="">
      <xdr:nvSpPr>
        <xdr:cNvPr id="145" name="n_2mainValue【道路】&#10;一人当たり延長"/>
        <xdr:cNvSpPr txBox="1"/>
      </xdr:nvSpPr>
      <xdr:spPr>
        <a:xfrm>
          <a:off x="8483111" y="674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65003</xdr:rowOff>
    </xdr:from>
    <xdr:ext cx="534377" cy="259045"/>
    <xdr:sp macro="" textlink="">
      <xdr:nvSpPr>
        <xdr:cNvPr id="146" name="n_3mainValue【道路】&#10;一人当たり延長"/>
        <xdr:cNvSpPr txBox="1"/>
      </xdr:nvSpPr>
      <xdr:spPr>
        <a:xfrm>
          <a:off x="7594111" y="67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68840</xdr:rowOff>
    </xdr:from>
    <xdr:ext cx="534377" cy="259045"/>
    <xdr:sp macro="" textlink="">
      <xdr:nvSpPr>
        <xdr:cNvPr id="147" name="n_4mainValue【道路】&#10;一人当たり延長"/>
        <xdr:cNvSpPr txBox="1"/>
      </xdr:nvSpPr>
      <xdr:spPr>
        <a:xfrm>
          <a:off x="6705111" y="67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189" name="楕円 188"/>
        <xdr:cNvSpPr/>
      </xdr:nvSpPr>
      <xdr:spPr>
        <a:xfrm>
          <a:off x="4584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97444</xdr:rowOff>
    </xdr:from>
    <xdr:ext cx="405111" cy="259045"/>
    <xdr:sp macro="" textlink="">
      <xdr:nvSpPr>
        <xdr:cNvPr id="190" name="【橋りょう・トンネル】&#10;有形固定資産減価償却率該当値テキスト"/>
        <xdr:cNvSpPr txBox="1"/>
      </xdr:nvSpPr>
      <xdr:spPr>
        <a:xfrm>
          <a:off x="4673600"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146776</xdr:rowOff>
    </xdr:from>
    <xdr:to>
      <xdr:col>20</xdr:col>
      <xdr:colOff>38100</xdr:colOff>
      <xdr:row>61</xdr:row>
      <xdr:rowOff>76926</xdr:rowOff>
    </xdr:to>
    <xdr:sp macro="" textlink="">
      <xdr:nvSpPr>
        <xdr:cNvPr id="191" name="楕円 190"/>
        <xdr:cNvSpPr/>
      </xdr:nvSpPr>
      <xdr:spPr>
        <a:xfrm>
          <a:off x="3746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169817</xdr:rowOff>
    </xdr:from>
    <xdr:to>
      <xdr:col>24</xdr:col>
      <xdr:colOff>63500</xdr:colOff>
      <xdr:row>61</xdr:row>
      <xdr:rowOff>26126</xdr:rowOff>
    </xdr:to>
    <xdr:cxnSp macro="">
      <xdr:nvCxnSpPr>
        <xdr:cNvPr id="192" name="直線コネクタ 191"/>
        <xdr:cNvCxnSpPr/>
      </xdr:nvCxnSpPr>
      <xdr:spPr>
        <a:xfrm flipV="1">
          <a:off x="3797300" y="1045681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125549</xdr:rowOff>
    </xdr:from>
    <xdr:to>
      <xdr:col>15</xdr:col>
      <xdr:colOff>101600</xdr:colOff>
      <xdr:row>61</xdr:row>
      <xdr:rowOff>55699</xdr:rowOff>
    </xdr:to>
    <xdr:sp macro="" textlink="">
      <xdr:nvSpPr>
        <xdr:cNvPr id="193" name="楕円 192"/>
        <xdr:cNvSpPr/>
      </xdr:nvSpPr>
      <xdr:spPr>
        <a:xfrm>
          <a:off x="2857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4899</xdr:rowOff>
    </xdr:from>
    <xdr:to>
      <xdr:col>19</xdr:col>
      <xdr:colOff>177800</xdr:colOff>
      <xdr:row>61</xdr:row>
      <xdr:rowOff>26126</xdr:rowOff>
    </xdr:to>
    <xdr:cxnSp macro="">
      <xdr:nvCxnSpPr>
        <xdr:cNvPr id="194" name="直線コネクタ 193"/>
        <xdr:cNvCxnSpPr/>
      </xdr:nvCxnSpPr>
      <xdr:spPr>
        <a:xfrm>
          <a:off x="2908300" y="104633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102688</xdr:rowOff>
    </xdr:from>
    <xdr:to>
      <xdr:col>10</xdr:col>
      <xdr:colOff>165100</xdr:colOff>
      <xdr:row>61</xdr:row>
      <xdr:rowOff>32838</xdr:rowOff>
    </xdr:to>
    <xdr:sp macro="" textlink="">
      <xdr:nvSpPr>
        <xdr:cNvPr id="195" name="楕円 194"/>
        <xdr:cNvSpPr/>
      </xdr:nvSpPr>
      <xdr:spPr>
        <a:xfrm>
          <a:off x="1968500" y="1038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153488</xdr:rowOff>
    </xdr:from>
    <xdr:to>
      <xdr:col>15</xdr:col>
      <xdr:colOff>50800</xdr:colOff>
      <xdr:row>61</xdr:row>
      <xdr:rowOff>4899</xdr:rowOff>
    </xdr:to>
    <xdr:cxnSp macro="">
      <xdr:nvCxnSpPr>
        <xdr:cNvPr id="196" name="直線コネクタ 195"/>
        <xdr:cNvCxnSpPr/>
      </xdr:nvCxnSpPr>
      <xdr:spPr>
        <a:xfrm>
          <a:off x="2019300" y="104404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79828</xdr:rowOff>
    </xdr:from>
    <xdr:to>
      <xdr:col>6</xdr:col>
      <xdr:colOff>38100</xdr:colOff>
      <xdr:row>61</xdr:row>
      <xdr:rowOff>9978</xdr:rowOff>
    </xdr:to>
    <xdr:sp macro="" textlink="">
      <xdr:nvSpPr>
        <xdr:cNvPr id="197" name="楕円 196"/>
        <xdr:cNvSpPr/>
      </xdr:nvSpPr>
      <xdr:spPr>
        <a:xfrm>
          <a:off x="1079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130628</xdr:rowOff>
    </xdr:from>
    <xdr:to>
      <xdr:col>10</xdr:col>
      <xdr:colOff>114300</xdr:colOff>
      <xdr:row>60</xdr:row>
      <xdr:rowOff>153488</xdr:rowOff>
    </xdr:to>
    <xdr:cxnSp macro="">
      <xdr:nvCxnSpPr>
        <xdr:cNvPr id="198" name="直線コネクタ 197"/>
        <xdr:cNvCxnSpPr/>
      </xdr:nvCxnSpPr>
      <xdr:spPr>
        <a:xfrm>
          <a:off x="1130300" y="10417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1" name="n_3aveValue【橋りょう・トンネル】&#10;有形固定資産減価償却率"/>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68053</xdr:rowOff>
    </xdr:from>
    <xdr:ext cx="405111" cy="259045"/>
    <xdr:sp macro="" textlink="">
      <xdr:nvSpPr>
        <xdr:cNvPr id="203" name="n_1main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46826</xdr:rowOff>
    </xdr:from>
    <xdr:ext cx="405111" cy="259045"/>
    <xdr:sp macro="" textlink="">
      <xdr:nvSpPr>
        <xdr:cNvPr id="204" name="n_2mainValue【橋りょう・トンネル】&#10;有形固定資産減価償却率"/>
        <xdr:cNvSpPr txBox="1"/>
      </xdr:nvSpPr>
      <xdr:spPr>
        <a:xfrm>
          <a:off x="2705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23965</xdr:rowOff>
    </xdr:from>
    <xdr:ext cx="405111" cy="259045"/>
    <xdr:sp macro="" textlink="">
      <xdr:nvSpPr>
        <xdr:cNvPr id="205" name="n_3mainValue【橋りょう・トンネル】&#10;有形固定資産減価償却率"/>
        <xdr:cNvSpPr txBox="1"/>
      </xdr:nvSpPr>
      <xdr:spPr>
        <a:xfrm>
          <a:off x="18167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6" name="n_4mainValue【橋りょう・トンネル】&#10;有形固定資産減価償却率"/>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5" name="【橋りょう・トンネル】&#10;一人当たり有形固定資産（償却資産）額平均値テキスト"/>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14510</xdr:rowOff>
    </xdr:from>
    <xdr:to>
      <xdr:col>55</xdr:col>
      <xdr:colOff>50800</xdr:colOff>
      <xdr:row>62</xdr:row>
      <xdr:rowOff>116110</xdr:rowOff>
    </xdr:to>
    <xdr:sp macro="" textlink="">
      <xdr:nvSpPr>
        <xdr:cNvPr id="246" name="楕円 245"/>
        <xdr:cNvSpPr/>
      </xdr:nvSpPr>
      <xdr:spPr>
        <a:xfrm>
          <a:off x="10426700" y="106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37387</xdr:rowOff>
    </xdr:from>
    <xdr:ext cx="599010" cy="259045"/>
    <xdr:sp macro="" textlink="">
      <xdr:nvSpPr>
        <xdr:cNvPr id="247" name="【橋りょう・トンネル】&#10;一人当たり有形固定資産（償却資産）額該当値テキスト"/>
        <xdr:cNvSpPr txBox="1"/>
      </xdr:nvSpPr>
      <xdr:spPr>
        <a:xfrm>
          <a:off x="10515600" y="1049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37452</xdr:rowOff>
    </xdr:from>
    <xdr:to>
      <xdr:col>50</xdr:col>
      <xdr:colOff>165100</xdr:colOff>
      <xdr:row>62</xdr:row>
      <xdr:rowOff>139052</xdr:rowOff>
    </xdr:to>
    <xdr:sp macro="" textlink="">
      <xdr:nvSpPr>
        <xdr:cNvPr id="248" name="楕円 247"/>
        <xdr:cNvSpPr/>
      </xdr:nvSpPr>
      <xdr:spPr>
        <a:xfrm>
          <a:off x="9588500" y="1066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65310</xdr:rowOff>
    </xdr:from>
    <xdr:to>
      <xdr:col>55</xdr:col>
      <xdr:colOff>0</xdr:colOff>
      <xdr:row>62</xdr:row>
      <xdr:rowOff>88252</xdr:rowOff>
    </xdr:to>
    <xdr:cxnSp macro="">
      <xdr:nvCxnSpPr>
        <xdr:cNvPr id="249" name="直線コネクタ 248"/>
        <xdr:cNvCxnSpPr/>
      </xdr:nvCxnSpPr>
      <xdr:spPr>
        <a:xfrm flipV="1">
          <a:off x="9639300" y="10695210"/>
          <a:ext cx="838200" cy="2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41291</xdr:rowOff>
    </xdr:from>
    <xdr:to>
      <xdr:col>46</xdr:col>
      <xdr:colOff>38100</xdr:colOff>
      <xdr:row>62</xdr:row>
      <xdr:rowOff>142891</xdr:rowOff>
    </xdr:to>
    <xdr:sp macro="" textlink="">
      <xdr:nvSpPr>
        <xdr:cNvPr id="250" name="楕円 249"/>
        <xdr:cNvSpPr/>
      </xdr:nvSpPr>
      <xdr:spPr>
        <a:xfrm>
          <a:off x="8699500" y="106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88252</xdr:rowOff>
    </xdr:from>
    <xdr:to>
      <xdr:col>50</xdr:col>
      <xdr:colOff>114300</xdr:colOff>
      <xdr:row>62</xdr:row>
      <xdr:rowOff>92091</xdr:rowOff>
    </xdr:to>
    <xdr:cxnSp macro="">
      <xdr:nvCxnSpPr>
        <xdr:cNvPr id="251" name="直線コネクタ 250"/>
        <xdr:cNvCxnSpPr/>
      </xdr:nvCxnSpPr>
      <xdr:spPr>
        <a:xfrm flipV="1">
          <a:off x="8750300" y="10718152"/>
          <a:ext cx="889000" cy="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45777</xdr:rowOff>
    </xdr:from>
    <xdr:to>
      <xdr:col>41</xdr:col>
      <xdr:colOff>101600</xdr:colOff>
      <xdr:row>62</xdr:row>
      <xdr:rowOff>147377</xdr:rowOff>
    </xdr:to>
    <xdr:sp macro="" textlink="">
      <xdr:nvSpPr>
        <xdr:cNvPr id="252" name="楕円 251"/>
        <xdr:cNvSpPr/>
      </xdr:nvSpPr>
      <xdr:spPr>
        <a:xfrm>
          <a:off x="7810500" y="1067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92091</xdr:rowOff>
    </xdr:from>
    <xdr:to>
      <xdr:col>45</xdr:col>
      <xdr:colOff>177800</xdr:colOff>
      <xdr:row>62</xdr:row>
      <xdr:rowOff>96577</xdr:rowOff>
    </xdr:to>
    <xdr:cxnSp macro="">
      <xdr:nvCxnSpPr>
        <xdr:cNvPr id="253" name="直線コネクタ 252"/>
        <xdr:cNvCxnSpPr/>
      </xdr:nvCxnSpPr>
      <xdr:spPr>
        <a:xfrm flipV="1">
          <a:off x="7861300" y="10721991"/>
          <a:ext cx="889000" cy="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50170</xdr:rowOff>
    </xdr:from>
    <xdr:to>
      <xdr:col>36</xdr:col>
      <xdr:colOff>165100</xdr:colOff>
      <xdr:row>62</xdr:row>
      <xdr:rowOff>151770</xdr:rowOff>
    </xdr:to>
    <xdr:sp macro="" textlink="">
      <xdr:nvSpPr>
        <xdr:cNvPr id="254" name="楕円 253"/>
        <xdr:cNvSpPr/>
      </xdr:nvSpPr>
      <xdr:spPr>
        <a:xfrm>
          <a:off x="6921500" y="1068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96577</xdr:rowOff>
    </xdr:from>
    <xdr:to>
      <xdr:col>41</xdr:col>
      <xdr:colOff>50800</xdr:colOff>
      <xdr:row>62</xdr:row>
      <xdr:rowOff>100970</xdr:rowOff>
    </xdr:to>
    <xdr:cxnSp macro="">
      <xdr:nvCxnSpPr>
        <xdr:cNvPr id="255" name="直線コネクタ 254"/>
        <xdr:cNvCxnSpPr/>
      </xdr:nvCxnSpPr>
      <xdr:spPr>
        <a:xfrm flipV="1">
          <a:off x="6972300" y="10726477"/>
          <a:ext cx="889000" cy="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6" name="n_1aveValue【橋りょう・トンネル】&#10;一人当たり有形固定資産（償却資産）額"/>
        <xdr:cNvSpPr txBox="1"/>
      </xdr:nvSpPr>
      <xdr:spPr>
        <a:xfrm>
          <a:off x="9327095" y="108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7" name="n_2aveValue【橋りょう・トンネル】&#10;一人当たり有形固定資産（償却資産）額"/>
        <xdr:cNvSpPr txBox="1"/>
      </xdr:nvSpPr>
      <xdr:spPr>
        <a:xfrm>
          <a:off x="8450795" y="10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8" name="n_3aveValue【橋りょう・トンネル】&#10;一人当たり有形固定資産（償却資産）額"/>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59" name="n_4aveValue【橋りょう・トンネル】&#10;一人当たり有形固定資産（償却資産）額"/>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155579</xdr:rowOff>
    </xdr:from>
    <xdr:ext cx="599010" cy="259045"/>
    <xdr:sp macro="" textlink="">
      <xdr:nvSpPr>
        <xdr:cNvPr id="260" name="n_1mainValue【橋りょう・トンネル】&#10;一人当たり有形固定資産（償却資産）額"/>
        <xdr:cNvSpPr txBox="1"/>
      </xdr:nvSpPr>
      <xdr:spPr>
        <a:xfrm>
          <a:off x="9327095" y="1044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159418</xdr:rowOff>
    </xdr:from>
    <xdr:ext cx="599010" cy="259045"/>
    <xdr:sp macro="" textlink="">
      <xdr:nvSpPr>
        <xdr:cNvPr id="261" name="n_2mainValue【橋りょう・トンネル】&#10;一人当たり有形固定資産（償却資産）額"/>
        <xdr:cNvSpPr txBox="1"/>
      </xdr:nvSpPr>
      <xdr:spPr>
        <a:xfrm>
          <a:off x="8450795" y="1044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163904</xdr:rowOff>
    </xdr:from>
    <xdr:ext cx="599010" cy="259045"/>
    <xdr:sp macro="" textlink="">
      <xdr:nvSpPr>
        <xdr:cNvPr id="262" name="n_3mainValue【橋りょう・トンネル】&#10;一人当たり有形固定資産（償却資産）額"/>
        <xdr:cNvSpPr txBox="1"/>
      </xdr:nvSpPr>
      <xdr:spPr>
        <a:xfrm>
          <a:off x="7561795" y="10450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168297</xdr:rowOff>
    </xdr:from>
    <xdr:ext cx="599010" cy="259045"/>
    <xdr:sp macro="" textlink="">
      <xdr:nvSpPr>
        <xdr:cNvPr id="263" name="n_4mainValue【橋りょう・トンネル】&#10;一人当たり有形固定資産（償却資産）額"/>
        <xdr:cNvSpPr txBox="1"/>
      </xdr:nvSpPr>
      <xdr:spPr>
        <a:xfrm>
          <a:off x="6672795" y="1045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51325</xdr:rowOff>
    </xdr:from>
    <xdr:ext cx="405111" cy="259045"/>
    <xdr:sp macro="" textlink="">
      <xdr:nvSpPr>
        <xdr:cNvPr id="291" name="【公営住宅】&#10;有形固定資産減価償却率平均値テキスト"/>
        <xdr:cNvSpPr txBox="1"/>
      </xdr:nvSpPr>
      <xdr:spPr>
        <a:xfrm>
          <a:off x="4673600" y="13938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302" name="楕円 301"/>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303" name="【公営住宅】&#10;有形固定資産減価償却率該当値テキスト"/>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58165</xdr:rowOff>
    </xdr:from>
    <xdr:to>
      <xdr:col>20</xdr:col>
      <xdr:colOff>38100</xdr:colOff>
      <xdr:row>82</xdr:row>
      <xdr:rowOff>159765</xdr:rowOff>
    </xdr:to>
    <xdr:sp macro="" textlink="">
      <xdr:nvSpPr>
        <xdr:cNvPr id="304" name="楕円 303"/>
        <xdr:cNvSpPr/>
      </xdr:nvSpPr>
      <xdr:spPr>
        <a:xfrm>
          <a:off x="3746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108965</xdr:rowOff>
    </xdr:from>
    <xdr:to>
      <xdr:col>24</xdr:col>
      <xdr:colOff>63500</xdr:colOff>
      <xdr:row>82</xdr:row>
      <xdr:rowOff>152400</xdr:rowOff>
    </xdr:to>
    <xdr:cxnSp macro="">
      <xdr:nvCxnSpPr>
        <xdr:cNvPr id="305" name="直線コネクタ 304"/>
        <xdr:cNvCxnSpPr/>
      </xdr:nvCxnSpPr>
      <xdr:spPr>
        <a:xfrm>
          <a:off x="3797300" y="1416786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xdr:rowOff>
    </xdr:from>
    <xdr:to>
      <xdr:col>15</xdr:col>
      <xdr:colOff>101600</xdr:colOff>
      <xdr:row>82</xdr:row>
      <xdr:rowOff>118618</xdr:rowOff>
    </xdr:to>
    <xdr:sp macro="" textlink="">
      <xdr:nvSpPr>
        <xdr:cNvPr id="306" name="楕円 305"/>
        <xdr:cNvSpPr/>
      </xdr:nvSpPr>
      <xdr:spPr>
        <a:xfrm>
          <a:off x="2857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67818</xdr:rowOff>
    </xdr:from>
    <xdr:to>
      <xdr:col>19</xdr:col>
      <xdr:colOff>177800</xdr:colOff>
      <xdr:row>82</xdr:row>
      <xdr:rowOff>108965</xdr:rowOff>
    </xdr:to>
    <xdr:cxnSp macro="">
      <xdr:nvCxnSpPr>
        <xdr:cNvPr id="307" name="直線コネクタ 306"/>
        <xdr:cNvCxnSpPr/>
      </xdr:nvCxnSpPr>
      <xdr:spPr>
        <a:xfrm>
          <a:off x="2908300" y="1412671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151892</xdr:rowOff>
    </xdr:from>
    <xdr:to>
      <xdr:col>10</xdr:col>
      <xdr:colOff>165100</xdr:colOff>
      <xdr:row>82</xdr:row>
      <xdr:rowOff>82042</xdr:rowOff>
    </xdr:to>
    <xdr:sp macro="" textlink="">
      <xdr:nvSpPr>
        <xdr:cNvPr id="308" name="楕円 307"/>
        <xdr:cNvSpPr/>
      </xdr:nvSpPr>
      <xdr:spPr>
        <a:xfrm>
          <a:off x="1968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31242</xdr:rowOff>
    </xdr:from>
    <xdr:to>
      <xdr:col>15</xdr:col>
      <xdr:colOff>50800</xdr:colOff>
      <xdr:row>82</xdr:row>
      <xdr:rowOff>67818</xdr:rowOff>
    </xdr:to>
    <xdr:cxnSp macro="">
      <xdr:nvCxnSpPr>
        <xdr:cNvPr id="309" name="直線コネクタ 308"/>
        <xdr:cNvCxnSpPr/>
      </xdr:nvCxnSpPr>
      <xdr:spPr>
        <a:xfrm>
          <a:off x="2019300" y="1409014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138176</xdr:rowOff>
    </xdr:from>
    <xdr:to>
      <xdr:col>6</xdr:col>
      <xdr:colOff>38100</xdr:colOff>
      <xdr:row>82</xdr:row>
      <xdr:rowOff>68326</xdr:rowOff>
    </xdr:to>
    <xdr:sp macro="" textlink="">
      <xdr:nvSpPr>
        <xdr:cNvPr id="310" name="楕円 309"/>
        <xdr:cNvSpPr/>
      </xdr:nvSpPr>
      <xdr:spPr>
        <a:xfrm>
          <a:off x="1079500" y="1402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17526</xdr:rowOff>
    </xdr:from>
    <xdr:to>
      <xdr:col>10</xdr:col>
      <xdr:colOff>114300</xdr:colOff>
      <xdr:row>82</xdr:row>
      <xdr:rowOff>31242</xdr:rowOff>
    </xdr:to>
    <xdr:cxnSp macro="">
      <xdr:nvCxnSpPr>
        <xdr:cNvPr id="311" name="直線コネクタ 310"/>
        <xdr:cNvCxnSpPr/>
      </xdr:nvCxnSpPr>
      <xdr:spPr>
        <a:xfrm>
          <a:off x="1130300" y="1407642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100855</xdr:rowOff>
    </xdr:from>
    <xdr:ext cx="405111" cy="259045"/>
    <xdr:sp macro="" textlink="">
      <xdr:nvSpPr>
        <xdr:cNvPr id="312" name="n_1aveValue【公営住宅】&#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73423</xdr:rowOff>
    </xdr:from>
    <xdr:ext cx="405111" cy="259045"/>
    <xdr:sp macro="" textlink="">
      <xdr:nvSpPr>
        <xdr:cNvPr id="313" name="n_2aveValue【公営住宅】&#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20845</xdr:rowOff>
    </xdr:from>
    <xdr:ext cx="405111" cy="259045"/>
    <xdr:sp macro="" textlink="">
      <xdr:nvSpPr>
        <xdr:cNvPr id="314" name="n_3aveValue【公営住宅】&#10;有形固定資産減価償却率"/>
        <xdr:cNvSpPr txBox="1"/>
      </xdr:nvSpPr>
      <xdr:spPr>
        <a:xfrm>
          <a:off x="1816744" y="13736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5" name="n_4aveValue【公営住宅】&#10;有形固定資産減価償却率"/>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150892</xdr:rowOff>
    </xdr:from>
    <xdr:ext cx="405111" cy="259045"/>
    <xdr:sp macro="" textlink="">
      <xdr:nvSpPr>
        <xdr:cNvPr id="316" name="n_1mainValue【公営住宅】&#10;有形固定資産減価償却率"/>
        <xdr:cNvSpPr txBox="1"/>
      </xdr:nvSpPr>
      <xdr:spPr>
        <a:xfrm>
          <a:off x="3582044"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109745</xdr:rowOff>
    </xdr:from>
    <xdr:ext cx="405111" cy="259045"/>
    <xdr:sp macro="" textlink="">
      <xdr:nvSpPr>
        <xdr:cNvPr id="317" name="n_2mainValue【公営住宅】&#10;有形固定資産減価償却率"/>
        <xdr:cNvSpPr txBox="1"/>
      </xdr:nvSpPr>
      <xdr:spPr>
        <a:xfrm>
          <a:off x="2705744" y="1416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73169</xdr:rowOff>
    </xdr:from>
    <xdr:ext cx="405111" cy="259045"/>
    <xdr:sp macro="" textlink="">
      <xdr:nvSpPr>
        <xdr:cNvPr id="318" name="n_3mainValue【公営住宅】&#10;有形固定資産減価償却率"/>
        <xdr:cNvSpPr txBox="1"/>
      </xdr:nvSpPr>
      <xdr:spPr>
        <a:xfrm>
          <a:off x="1816744" y="1413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59453</xdr:rowOff>
    </xdr:from>
    <xdr:ext cx="405111" cy="259045"/>
    <xdr:sp macro="" textlink="">
      <xdr:nvSpPr>
        <xdr:cNvPr id="319" name="n_4mainValue【公営住宅】&#10;有形固定資産減価償却率"/>
        <xdr:cNvSpPr txBox="1"/>
      </xdr:nvSpPr>
      <xdr:spPr>
        <a:xfrm>
          <a:off x="927744" y="1411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115315</xdr:rowOff>
    </xdr:from>
    <xdr:to>
      <xdr:col>55</xdr:col>
      <xdr:colOff>50800</xdr:colOff>
      <xdr:row>82</xdr:row>
      <xdr:rowOff>45465</xdr:rowOff>
    </xdr:to>
    <xdr:sp macro="" textlink="">
      <xdr:nvSpPr>
        <xdr:cNvPr id="359" name="楕円 358"/>
        <xdr:cNvSpPr/>
      </xdr:nvSpPr>
      <xdr:spPr>
        <a:xfrm>
          <a:off x="10426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138192</xdr:rowOff>
    </xdr:from>
    <xdr:ext cx="469744" cy="259045"/>
    <xdr:sp macro="" textlink="">
      <xdr:nvSpPr>
        <xdr:cNvPr id="360" name="【公営住宅】&#10;一人当たり面積該当値テキスト"/>
        <xdr:cNvSpPr txBox="1"/>
      </xdr:nvSpPr>
      <xdr:spPr>
        <a:xfrm>
          <a:off x="10515600" y="1385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127508</xdr:rowOff>
    </xdr:from>
    <xdr:to>
      <xdr:col>50</xdr:col>
      <xdr:colOff>165100</xdr:colOff>
      <xdr:row>82</xdr:row>
      <xdr:rowOff>57658</xdr:rowOff>
    </xdr:to>
    <xdr:sp macro="" textlink="">
      <xdr:nvSpPr>
        <xdr:cNvPr id="361" name="楕円 360"/>
        <xdr:cNvSpPr/>
      </xdr:nvSpPr>
      <xdr:spPr>
        <a:xfrm>
          <a:off x="9588500" y="1401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166115</xdr:rowOff>
    </xdr:from>
    <xdr:to>
      <xdr:col>55</xdr:col>
      <xdr:colOff>0</xdr:colOff>
      <xdr:row>82</xdr:row>
      <xdr:rowOff>6858</xdr:rowOff>
    </xdr:to>
    <xdr:cxnSp macro="">
      <xdr:nvCxnSpPr>
        <xdr:cNvPr id="362" name="直線コネクタ 361"/>
        <xdr:cNvCxnSpPr/>
      </xdr:nvCxnSpPr>
      <xdr:spPr>
        <a:xfrm flipV="1">
          <a:off x="9639300" y="14053565"/>
          <a:ext cx="8382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138937</xdr:rowOff>
    </xdr:from>
    <xdr:to>
      <xdr:col>46</xdr:col>
      <xdr:colOff>38100</xdr:colOff>
      <xdr:row>82</xdr:row>
      <xdr:rowOff>69087</xdr:rowOff>
    </xdr:to>
    <xdr:sp macro="" textlink="">
      <xdr:nvSpPr>
        <xdr:cNvPr id="363" name="楕円 362"/>
        <xdr:cNvSpPr/>
      </xdr:nvSpPr>
      <xdr:spPr>
        <a:xfrm>
          <a:off x="8699500" y="140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6858</xdr:rowOff>
    </xdr:from>
    <xdr:to>
      <xdr:col>50</xdr:col>
      <xdr:colOff>114300</xdr:colOff>
      <xdr:row>82</xdr:row>
      <xdr:rowOff>18287</xdr:rowOff>
    </xdr:to>
    <xdr:cxnSp macro="">
      <xdr:nvCxnSpPr>
        <xdr:cNvPr id="364" name="直線コネクタ 363"/>
        <xdr:cNvCxnSpPr/>
      </xdr:nvCxnSpPr>
      <xdr:spPr>
        <a:xfrm flipV="1">
          <a:off x="8750300" y="1406575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148082</xdr:rowOff>
    </xdr:from>
    <xdr:to>
      <xdr:col>41</xdr:col>
      <xdr:colOff>101600</xdr:colOff>
      <xdr:row>82</xdr:row>
      <xdr:rowOff>78232</xdr:rowOff>
    </xdr:to>
    <xdr:sp macro="" textlink="">
      <xdr:nvSpPr>
        <xdr:cNvPr id="365" name="楕円 364"/>
        <xdr:cNvSpPr/>
      </xdr:nvSpPr>
      <xdr:spPr>
        <a:xfrm>
          <a:off x="7810500" y="140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18287</xdr:rowOff>
    </xdr:from>
    <xdr:to>
      <xdr:col>45</xdr:col>
      <xdr:colOff>177800</xdr:colOff>
      <xdr:row>82</xdr:row>
      <xdr:rowOff>27432</xdr:rowOff>
    </xdr:to>
    <xdr:cxnSp macro="">
      <xdr:nvCxnSpPr>
        <xdr:cNvPr id="366" name="直線コネクタ 365"/>
        <xdr:cNvCxnSpPr/>
      </xdr:nvCxnSpPr>
      <xdr:spPr>
        <a:xfrm flipV="1">
          <a:off x="7861300" y="14077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2539</xdr:rowOff>
    </xdr:from>
    <xdr:to>
      <xdr:col>36</xdr:col>
      <xdr:colOff>165100</xdr:colOff>
      <xdr:row>82</xdr:row>
      <xdr:rowOff>104139</xdr:rowOff>
    </xdr:to>
    <xdr:sp macro="" textlink="">
      <xdr:nvSpPr>
        <xdr:cNvPr id="367" name="楕円 366"/>
        <xdr:cNvSpPr/>
      </xdr:nvSpPr>
      <xdr:spPr>
        <a:xfrm>
          <a:off x="6921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27432</xdr:rowOff>
    </xdr:from>
    <xdr:to>
      <xdr:col>41</xdr:col>
      <xdr:colOff>50800</xdr:colOff>
      <xdr:row>82</xdr:row>
      <xdr:rowOff>53339</xdr:rowOff>
    </xdr:to>
    <xdr:cxnSp macro="">
      <xdr:nvCxnSpPr>
        <xdr:cNvPr id="368" name="直線コネクタ 367"/>
        <xdr:cNvCxnSpPr/>
      </xdr:nvCxnSpPr>
      <xdr:spPr>
        <a:xfrm flipV="1">
          <a:off x="6972300" y="14086332"/>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74185</xdr:rowOff>
    </xdr:from>
    <xdr:ext cx="469744" cy="259045"/>
    <xdr:sp macro="" textlink="">
      <xdr:nvSpPr>
        <xdr:cNvPr id="373" name="n_1mainValue【公営住宅】&#10;一人当たり面積"/>
        <xdr:cNvSpPr txBox="1"/>
      </xdr:nvSpPr>
      <xdr:spPr>
        <a:xfrm>
          <a:off x="9391727" y="1379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85614</xdr:rowOff>
    </xdr:from>
    <xdr:ext cx="469744" cy="259045"/>
    <xdr:sp macro="" textlink="">
      <xdr:nvSpPr>
        <xdr:cNvPr id="374" name="n_2mainValue【公営住宅】&#10;一人当たり面積"/>
        <xdr:cNvSpPr txBox="1"/>
      </xdr:nvSpPr>
      <xdr:spPr>
        <a:xfrm>
          <a:off x="8515427" y="138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94759</xdr:rowOff>
    </xdr:from>
    <xdr:ext cx="469744" cy="259045"/>
    <xdr:sp macro="" textlink="">
      <xdr:nvSpPr>
        <xdr:cNvPr id="375" name="n_3mainValue【公営住宅】&#10;一人当たり面積"/>
        <xdr:cNvSpPr txBox="1"/>
      </xdr:nvSpPr>
      <xdr:spPr>
        <a:xfrm>
          <a:off x="762642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120666</xdr:rowOff>
    </xdr:from>
    <xdr:ext cx="469744" cy="259045"/>
    <xdr:sp macro="" textlink="">
      <xdr:nvSpPr>
        <xdr:cNvPr id="376" name="n_4mainValue【公営住宅】&#10;一人当たり面積"/>
        <xdr:cNvSpPr txBox="1"/>
      </xdr:nvSpPr>
      <xdr:spPr>
        <a:xfrm>
          <a:off x="6737427"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24764</xdr:rowOff>
    </xdr:from>
    <xdr:to>
      <xdr:col>24</xdr:col>
      <xdr:colOff>62865</xdr:colOff>
      <xdr:row>108</xdr:row>
      <xdr:rowOff>19050</xdr:rowOff>
    </xdr:to>
    <xdr:cxnSp macro="">
      <xdr:nvCxnSpPr>
        <xdr:cNvPr id="401" name="直線コネクタ 400"/>
        <xdr:cNvCxnSpPr/>
      </xdr:nvCxnSpPr>
      <xdr:spPr>
        <a:xfrm flipV="1">
          <a:off x="4634865" y="17169764"/>
          <a:ext cx="0" cy="1365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402" name="【港湾・漁港】&#10;有形固定資産減価償却率最小値テキスト"/>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403" name="直線コネクタ 402"/>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142891</xdr:rowOff>
    </xdr:from>
    <xdr:ext cx="405111" cy="259045"/>
    <xdr:sp macro="" textlink="">
      <xdr:nvSpPr>
        <xdr:cNvPr id="404" name="【港湾・漁港】&#10;有形固定資産減価償却率最大値テキスト"/>
        <xdr:cNvSpPr txBox="1"/>
      </xdr:nvSpPr>
      <xdr:spPr>
        <a:xfrm>
          <a:off x="4673600" y="1694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24764</xdr:rowOff>
    </xdr:from>
    <xdr:to>
      <xdr:col>24</xdr:col>
      <xdr:colOff>152400</xdr:colOff>
      <xdr:row>100</xdr:row>
      <xdr:rowOff>24764</xdr:rowOff>
    </xdr:to>
    <xdr:cxnSp macro="">
      <xdr:nvCxnSpPr>
        <xdr:cNvPr id="405" name="直線コネクタ 404"/>
        <xdr:cNvCxnSpPr/>
      </xdr:nvCxnSpPr>
      <xdr:spPr>
        <a:xfrm>
          <a:off x="4546600" y="1716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169563</xdr:rowOff>
    </xdr:from>
    <xdr:ext cx="405111" cy="259045"/>
    <xdr:sp macro="" textlink="">
      <xdr:nvSpPr>
        <xdr:cNvPr id="406" name="【港湾・漁港】&#10;有形固定資産減価償却率平均値テキスト"/>
        <xdr:cNvSpPr txBox="1"/>
      </xdr:nvSpPr>
      <xdr:spPr>
        <a:xfrm>
          <a:off x="4673600" y="1782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07" name="フローチャート: 判断 406"/>
        <xdr:cNvSpPr/>
      </xdr:nvSpPr>
      <xdr:spPr>
        <a:xfrm>
          <a:off x="45847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126364</xdr:rowOff>
    </xdr:from>
    <xdr:to>
      <xdr:col>20</xdr:col>
      <xdr:colOff>38100</xdr:colOff>
      <xdr:row>104</xdr:row>
      <xdr:rowOff>56514</xdr:rowOff>
    </xdr:to>
    <xdr:sp macro="" textlink="">
      <xdr:nvSpPr>
        <xdr:cNvPr id="408" name="フローチャート: 判断 407"/>
        <xdr:cNvSpPr/>
      </xdr:nvSpPr>
      <xdr:spPr>
        <a:xfrm>
          <a:off x="37465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113030</xdr:rowOff>
    </xdr:from>
    <xdr:to>
      <xdr:col>15</xdr:col>
      <xdr:colOff>101600</xdr:colOff>
      <xdr:row>104</xdr:row>
      <xdr:rowOff>43180</xdr:rowOff>
    </xdr:to>
    <xdr:sp macro="" textlink="">
      <xdr:nvSpPr>
        <xdr:cNvPr id="409" name="フローチャート: 判断 408"/>
        <xdr:cNvSpPr/>
      </xdr:nvSpPr>
      <xdr:spPr>
        <a:xfrm>
          <a:off x="2857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86361</xdr:rowOff>
    </xdr:from>
    <xdr:to>
      <xdr:col>10</xdr:col>
      <xdr:colOff>165100</xdr:colOff>
      <xdr:row>105</xdr:row>
      <xdr:rowOff>16511</xdr:rowOff>
    </xdr:to>
    <xdr:sp macro="" textlink="">
      <xdr:nvSpPr>
        <xdr:cNvPr id="410" name="フローチャート: 判断 409"/>
        <xdr:cNvSpPr/>
      </xdr:nvSpPr>
      <xdr:spPr>
        <a:xfrm>
          <a:off x="1968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57786</xdr:rowOff>
    </xdr:from>
    <xdr:to>
      <xdr:col>6</xdr:col>
      <xdr:colOff>38100</xdr:colOff>
      <xdr:row>104</xdr:row>
      <xdr:rowOff>159386</xdr:rowOff>
    </xdr:to>
    <xdr:sp macro="" textlink="">
      <xdr:nvSpPr>
        <xdr:cNvPr id="411" name="フローチャート: 判断 410"/>
        <xdr:cNvSpPr/>
      </xdr:nvSpPr>
      <xdr:spPr>
        <a:xfrm>
          <a:off x="1079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31114</xdr:rowOff>
    </xdr:from>
    <xdr:to>
      <xdr:col>24</xdr:col>
      <xdr:colOff>114300</xdr:colOff>
      <xdr:row>102</xdr:row>
      <xdr:rowOff>132714</xdr:rowOff>
    </xdr:to>
    <xdr:sp macro="" textlink="">
      <xdr:nvSpPr>
        <xdr:cNvPr id="417" name="楕円 416"/>
        <xdr:cNvSpPr/>
      </xdr:nvSpPr>
      <xdr:spPr>
        <a:xfrm>
          <a:off x="45847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53991</xdr:rowOff>
    </xdr:from>
    <xdr:ext cx="405111" cy="259045"/>
    <xdr:sp macro="" textlink="">
      <xdr:nvSpPr>
        <xdr:cNvPr id="418" name="【港湾・漁港】&#10;有形固定資産減価償却率該当値テキスト"/>
        <xdr:cNvSpPr txBox="1"/>
      </xdr:nvSpPr>
      <xdr:spPr>
        <a:xfrm>
          <a:off x="4673600"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4445</xdr:rowOff>
    </xdr:from>
    <xdr:to>
      <xdr:col>20</xdr:col>
      <xdr:colOff>38100</xdr:colOff>
      <xdr:row>102</xdr:row>
      <xdr:rowOff>106045</xdr:rowOff>
    </xdr:to>
    <xdr:sp macro="" textlink="">
      <xdr:nvSpPr>
        <xdr:cNvPr id="419" name="楕円 418"/>
        <xdr:cNvSpPr/>
      </xdr:nvSpPr>
      <xdr:spPr>
        <a:xfrm>
          <a:off x="3746500"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55245</xdr:rowOff>
    </xdr:from>
    <xdr:to>
      <xdr:col>24</xdr:col>
      <xdr:colOff>63500</xdr:colOff>
      <xdr:row>102</xdr:row>
      <xdr:rowOff>81914</xdr:rowOff>
    </xdr:to>
    <xdr:cxnSp macro="">
      <xdr:nvCxnSpPr>
        <xdr:cNvPr id="420" name="直線コネクタ 419"/>
        <xdr:cNvCxnSpPr/>
      </xdr:nvCxnSpPr>
      <xdr:spPr>
        <a:xfrm>
          <a:off x="3797300" y="17543145"/>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137795</xdr:rowOff>
    </xdr:from>
    <xdr:to>
      <xdr:col>15</xdr:col>
      <xdr:colOff>101600</xdr:colOff>
      <xdr:row>102</xdr:row>
      <xdr:rowOff>67945</xdr:rowOff>
    </xdr:to>
    <xdr:sp macro="" textlink="">
      <xdr:nvSpPr>
        <xdr:cNvPr id="421" name="楕円 420"/>
        <xdr:cNvSpPr/>
      </xdr:nvSpPr>
      <xdr:spPr>
        <a:xfrm>
          <a:off x="2857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17145</xdr:rowOff>
    </xdr:from>
    <xdr:to>
      <xdr:col>19</xdr:col>
      <xdr:colOff>177800</xdr:colOff>
      <xdr:row>102</xdr:row>
      <xdr:rowOff>55245</xdr:rowOff>
    </xdr:to>
    <xdr:cxnSp macro="">
      <xdr:nvCxnSpPr>
        <xdr:cNvPr id="422" name="直線コネクタ 421"/>
        <xdr:cNvCxnSpPr/>
      </xdr:nvCxnSpPr>
      <xdr:spPr>
        <a:xfrm>
          <a:off x="2908300" y="17505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99695</xdr:rowOff>
    </xdr:from>
    <xdr:to>
      <xdr:col>10</xdr:col>
      <xdr:colOff>165100</xdr:colOff>
      <xdr:row>102</xdr:row>
      <xdr:rowOff>29845</xdr:rowOff>
    </xdr:to>
    <xdr:sp macro="" textlink="">
      <xdr:nvSpPr>
        <xdr:cNvPr id="423" name="楕円 422"/>
        <xdr:cNvSpPr/>
      </xdr:nvSpPr>
      <xdr:spPr>
        <a:xfrm>
          <a:off x="1968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150495</xdr:rowOff>
    </xdr:from>
    <xdr:to>
      <xdr:col>15</xdr:col>
      <xdr:colOff>50800</xdr:colOff>
      <xdr:row>102</xdr:row>
      <xdr:rowOff>17145</xdr:rowOff>
    </xdr:to>
    <xdr:cxnSp macro="">
      <xdr:nvCxnSpPr>
        <xdr:cNvPr id="424" name="直線コネクタ 423"/>
        <xdr:cNvCxnSpPr/>
      </xdr:nvCxnSpPr>
      <xdr:spPr>
        <a:xfrm>
          <a:off x="2019300" y="174669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65405</xdr:rowOff>
    </xdr:from>
    <xdr:to>
      <xdr:col>6</xdr:col>
      <xdr:colOff>38100</xdr:colOff>
      <xdr:row>101</xdr:row>
      <xdr:rowOff>167005</xdr:rowOff>
    </xdr:to>
    <xdr:sp macro="" textlink="">
      <xdr:nvSpPr>
        <xdr:cNvPr id="425" name="楕円 424"/>
        <xdr:cNvSpPr/>
      </xdr:nvSpPr>
      <xdr:spPr>
        <a:xfrm>
          <a:off x="10795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116205</xdr:rowOff>
    </xdr:from>
    <xdr:to>
      <xdr:col>10</xdr:col>
      <xdr:colOff>114300</xdr:colOff>
      <xdr:row>101</xdr:row>
      <xdr:rowOff>150495</xdr:rowOff>
    </xdr:to>
    <xdr:cxnSp macro="">
      <xdr:nvCxnSpPr>
        <xdr:cNvPr id="426" name="直線コネクタ 425"/>
        <xdr:cNvCxnSpPr/>
      </xdr:nvCxnSpPr>
      <xdr:spPr>
        <a:xfrm>
          <a:off x="1130300" y="17432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47641</xdr:rowOff>
    </xdr:from>
    <xdr:ext cx="405111" cy="259045"/>
    <xdr:sp macro="" textlink="">
      <xdr:nvSpPr>
        <xdr:cNvPr id="427" name="n_1aveValue【港湾・漁港】&#10;有形固定資産減価償却率"/>
        <xdr:cNvSpPr txBox="1"/>
      </xdr:nvSpPr>
      <xdr:spPr>
        <a:xfrm>
          <a:off x="3582044" y="1787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34307</xdr:rowOff>
    </xdr:from>
    <xdr:ext cx="405111" cy="259045"/>
    <xdr:sp macro="" textlink="">
      <xdr:nvSpPr>
        <xdr:cNvPr id="428" name="n_2aveValue【港湾・漁港】&#10;有形固定資産減価償却率"/>
        <xdr:cNvSpPr txBox="1"/>
      </xdr:nvSpPr>
      <xdr:spPr>
        <a:xfrm>
          <a:off x="2705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7638</xdr:rowOff>
    </xdr:from>
    <xdr:ext cx="405111" cy="259045"/>
    <xdr:sp macro="" textlink="">
      <xdr:nvSpPr>
        <xdr:cNvPr id="429" name="n_3aveValue【港湾・漁港】&#10;有形固定資産減価償却率"/>
        <xdr:cNvSpPr txBox="1"/>
      </xdr:nvSpPr>
      <xdr:spPr>
        <a:xfrm>
          <a:off x="1816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150513</xdr:rowOff>
    </xdr:from>
    <xdr:ext cx="405111" cy="259045"/>
    <xdr:sp macro="" textlink="">
      <xdr:nvSpPr>
        <xdr:cNvPr id="430" name="n_4aveValue【港湾・漁港】&#10;有形固定資産減価償却率"/>
        <xdr:cNvSpPr txBox="1"/>
      </xdr:nvSpPr>
      <xdr:spPr>
        <a:xfrm>
          <a:off x="927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122572</xdr:rowOff>
    </xdr:from>
    <xdr:ext cx="405111" cy="259045"/>
    <xdr:sp macro="" textlink="">
      <xdr:nvSpPr>
        <xdr:cNvPr id="431" name="n_1mainValue【港湾・漁港】&#10;有形固定資産減価償却率"/>
        <xdr:cNvSpPr txBox="1"/>
      </xdr:nvSpPr>
      <xdr:spPr>
        <a:xfrm>
          <a:off x="35820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84472</xdr:rowOff>
    </xdr:from>
    <xdr:ext cx="405111" cy="259045"/>
    <xdr:sp macro="" textlink="">
      <xdr:nvSpPr>
        <xdr:cNvPr id="432" name="n_2mainValue【港湾・漁港】&#10;有形固定資産減価償却率"/>
        <xdr:cNvSpPr txBox="1"/>
      </xdr:nvSpPr>
      <xdr:spPr>
        <a:xfrm>
          <a:off x="27057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46372</xdr:rowOff>
    </xdr:from>
    <xdr:ext cx="405111" cy="259045"/>
    <xdr:sp macro="" textlink="">
      <xdr:nvSpPr>
        <xdr:cNvPr id="433" name="n_3mainValue【港湾・漁港】&#10;有形固定資産減価償却率"/>
        <xdr:cNvSpPr txBox="1"/>
      </xdr:nvSpPr>
      <xdr:spPr>
        <a:xfrm>
          <a:off x="18167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12082</xdr:rowOff>
    </xdr:from>
    <xdr:ext cx="405111" cy="259045"/>
    <xdr:sp macro="" textlink="">
      <xdr:nvSpPr>
        <xdr:cNvPr id="434" name="n_4mainValue【港湾・漁港】&#10;有形固定資産減価償却率"/>
        <xdr:cNvSpPr txBox="1"/>
      </xdr:nvSpPr>
      <xdr:spPr>
        <a:xfrm>
          <a:off x="927744" y="1715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6" name="テキスト ボックス 445"/>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8" name="テキスト ボックス 447"/>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0" name="テキスト ボックス 449"/>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2" name="テキスト ボックス 451"/>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4" name="テキスト ボックス 453"/>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6" name="テキスト ボックス 455"/>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56152</xdr:rowOff>
    </xdr:from>
    <xdr:to>
      <xdr:col>54</xdr:col>
      <xdr:colOff>189865</xdr:colOff>
      <xdr:row>108</xdr:row>
      <xdr:rowOff>151312</xdr:rowOff>
    </xdr:to>
    <xdr:cxnSp macro="">
      <xdr:nvCxnSpPr>
        <xdr:cNvPr id="458" name="直線コネクタ 457"/>
        <xdr:cNvCxnSpPr/>
      </xdr:nvCxnSpPr>
      <xdr:spPr>
        <a:xfrm flipV="1">
          <a:off x="10476865" y="17201152"/>
          <a:ext cx="0" cy="1466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378565" cy="259045"/>
    <xdr:sp macro="" textlink="">
      <xdr:nvSpPr>
        <xdr:cNvPr id="459" name="【港湾・漁港】&#10;一人当たり有形固定資産（償却資産）額最小値テキスト"/>
        <xdr:cNvSpPr txBox="1"/>
      </xdr:nvSpPr>
      <xdr:spPr>
        <a:xfrm>
          <a:off x="10515600" y="18671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60" name="直線コネクタ 459"/>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2829</xdr:rowOff>
    </xdr:from>
    <xdr:ext cx="599010" cy="259045"/>
    <xdr:sp macro="" textlink="">
      <xdr:nvSpPr>
        <xdr:cNvPr id="461" name="【港湾・漁港】&#10;一人当たり有形固定資産（償却資産）額最大値テキスト"/>
        <xdr:cNvSpPr txBox="1"/>
      </xdr:nvSpPr>
      <xdr:spPr>
        <a:xfrm>
          <a:off x="10515600" y="16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56152</xdr:rowOff>
    </xdr:from>
    <xdr:to>
      <xdr:col>55</xdr:col>
      <xdr:colOff>88900</xdr:colOff>
      <xdr:row>100</xdr:row>
      <xdr:rowOff>56152</xdr:rowOff>
    </xdr:to>
    <xdr:cxnSp macro="">
      <xdr:nvCxnSpPr>
        <xdr:cNvPr id="462" name="直線コネクタ 461"/>
        <xdr:cNvCxnSpPr/>
      </xdr:nvCxnSpPr>
      <xdr:spPr>
        <a:xfrm>
          <a:off x="10388600" y="17201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121752</xdr:rowOff>
    </xdr:from>
    <xdr:ext cx="534377" cy="259045"/>
    <xdr:sp macro="" textlink="">
      <xdr:nvSpPr>
        <xdr:cNvPr id="463" name="【港湾・漁港】&#10;一人当たり有形固定資産（償却資産）額平均値テキスト"/>
        <xdr:cNvSpPr txBox="1"/>
      </xdr:nvSpPr>
      <xdr:spPr>
        <a:xfrm>
          <a:off x="10515600" y="1829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98875</xdr:rowOff>
    </xdr:from>
    <xdr:to>
      <xdr:col>55</xdr:col>
      <xdr:colOff>50800</xdr:colOff>
      <xdr:row>108</xdr:row>
      <xdr:rowOff>29025</xdr:rowOff>
    </xdr:to>
    <xdr:sp macro="" textlink="">
      <xdr:nvSpPr>
        <xdr:cNvPr id="464" name="フローチャート: 判断 463"/>
        <xdr:cNvSpPr/>
      </xdr:nvSpPr>
      <xdr:spPr>
        <a:xfrm>
          <a:off x="10426700" y="184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137193</xdr:rowOff>
    </xdr:from>
    <xdr:to>
      <xdr:col>50</xdr:col>
      <xdr:colOff>165100</xdr:colOff>
      <xdr:row>107</xdr:row>
      <xdr:rowOff>67343</xdr:rowOff>
    </xdr:to>
    <xdr:sp macro="" textlink="">
      <xdr:nvSpPr>
        <xdr:cNvPr id="465" name="フローチャート: 判断 464"/>
        <xdr:cNvSpPr/>
      </xdr:nvSpPr>
      <xdr:spPr>
        <a:xfrm>
          <a:off x="9588500" y="1831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141185</xdr:rowOff>
    </xdr:from>
    <xdr:to>
      <xdr:col>46</xdr:col>
      <xdr:colOff>38100</xdr:colOff>
      <xdr:row>107</xdr:row>
      <xdr:rowOff>71335</xdr:rowOff>
    </xdr:to>
    <xdr:sp macro="" textlink="">
      <xdr:nvSpPr>
        <xdr:cNvPr id="466" name="フローチャート: 判断 465"/>
        <xdr:cNvSpPr/>
      </xdr:nvSpPr>
      <xdr:spPr>
        <a:xfrm>
          <a:off x="8699500" y="183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42438</xdr:rowOff>
    </xdr:from>
    <xdr:to>
      <xdr:col>41</xdr:col>
      <xdr:colOff>101600</xdr:colOff>
      <xdr:row>107</xdr:row>
      <xdr:rowOff>144038</xdr:rowOff>
    </xdr:to>
    <xdr:sp macro="" textlink="">
      <xdr:nvSpPr>
        <xdr:cNvPr id="467" name="フローチャート: 判断 466"/>
        <xdr:cNvSpPr/>
      </xdr:nvSpPr>
      <xdr:spPr>
        <a:xfrm>
          <a:off x="7810500" y="183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47478</xdr:rowOff>
    </xdr:from>
    <xdr:to>
      <xdr:col>36</xdr:col>
      <xdr:colOff>165100</xdr:colOff>
      <xdr:row>107</xdr:row>
      <xdr:rowOff>149078</xdr:rowOff>
    </xdr:to>
    <xdr:sp macro="" textlink="">
      <xdr:nvSpPr>
        <xdr:cNvPr id="468" name="フローチャート: 判断 467"/>
        <xdr:cNvSpPr/>
      </xdr:nvSpPr>
      <xdr:spPr>
        <a:xfrm>
          <a:off x="6921500" y="1839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36384</xdr:rowOff>
    </xdr:from>
    <xdr:to>
      <xdr:col>55</xdr:col>
      <xdr:colOff>50800</xdr:colOff>
      <xdr:row>108</xdr:row>
      <xdr:rowOff>137984</xdr:rowOff>
    </xdr:to>
    <xdr:sp macro="" textlink="">
      <xdr:nvSpPr>
        <xdr:cNvPr id="474" name="楕円 473"/>
        <xdr:cNvSpPr/>
      </xdr:nvSpPr>
      <xdr:spPr>
        <a:xfrm>
          <a:off x="10426700" y="185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122761</xdr:rowOff>
    </xdr:from>
    <xdr:ext cx="534377" cy="259045"/>
    <xdr:sp macro="" textlink="">
      <xdr:nvSpPr>
        <xdr:cNvPr id="475" name="【港湾・漁港】&#10;一人当たり有形固定資産（償却資産）額該当値テキスト"/>
        <xdr:cNvSpPr txBox="1"/>
      </xdr:nvSpPr>
      <xdr:spPr>
        <a:xfrm>
          <a:off x="10515600" y="184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38409</xdr:rowOff>
    </xdr:from>
    <xdr:to>
      <xdr:col>50</xdr:col>
      <xdr:colOff>165100</xdr:colOff>
      <xdr:row>108</xdr:row>
      <xdr:rowOff>140009</xdr:rowOff>
    </xdr:to>
    <xdr:sp macro="" textlink="">
      <xdr:nvSpPr>
        <xdr:cNvPr id="476" name="楕円 475"/>
        <xdr:cNvSpPr/>
      </xdr:nvSpPr>
      <xdr:spPr>
        <a:xfrm>
          <a:off x="9588500" y="185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87184</xdr:rowOff>
    </xdr:from>
    <xdr:to>
      <xdr:col>55</xdr:col>
      <xdr:colOff>0</xdr:colOff>
      <xdr:row>108</xdr:row>
      <xdr:rowOff>89209</xdr:rowOff>
    </xdr:to>
    <xdr:cxnSp macro="">
      <xdr:nvCxnSpPr>
        <xdr:cNvPr id="477" name="直線コネクタ 476"/>
        <xdr:cNvCxnSpPr/>
      </xdr:nvCxnSpPr>
      <xdr:spPr>
        <a:xfrm flipV="1">
          <a:off x="9639300" y="18603784"/>
          <a:ext cx="8382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39088</xdr:rowOff>
    </xdr:from>
    <xdr:to>
      <xdr:col>46</xdr:col>
      <xdr:colOff>38100</xdr:colOff>
      <xdr:row>108</xdr:row>
      <xdr:rowOff>140688</xdr:rowOff>
    </xdr:to>
    <xdr:sp macro="" textlink="">
      <xdr:nvSpPr>
        <xdr:cNvPr id="478" name="楕円 477"/>
        <xdr:cNvSpPr/>
      </xdr:nvSpPr>
      <xdr:spPr>
        <a:xfrm>
          <a:off x="8699500" y="1855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89209</xdr:rowOff>
    </xdr:from>
    <xdr:to>
      <xdr:col>50</xdr:col>
      <xdr:colOff>114300</xdr:colOff>
      <xdr:row>108</xdr:row>
      <xdr:rowOff>89888</xdr:rowOff>
    </xdr:to>
    <xdr:cxnSp macro="">
      <xdr:nvCxnSpPr>
        <xdr:cNvPr id="479" name="直線コネクタ 478"/>
        <xdr:cNvCxnSpPr/>
      </xdr:nvCxnSpPr>
      <xdr:spPr>
        <a:xfrm flipV="1">
          <a:off x="8750300" y="18605809"/>
          <a:ext cx="889000" cy="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39946</xdr:rowOff>
    </xdr:from>
    <xdr:to>
      <xdr:col>41</xdr:col>
      <xdr:colOff>101600</xdr:colOff>
      <xdr:row>108</xdr:row>
      <xdr:rowOff>141546</xdr:rowOff>
    </xdr:to>
    <xdr:sp macro="" textlink="">
      <xdr:nvSpPr>
        <xdr:cNvPr id="480" name="楕円 479"/>
        <xdr:cNvSpPr/>
      </xdr:nvSpPr>
      <xdr:spPr>
        <a:xfrm>
          <a:off x="7810500" y="185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89888</xdr:rowOff>
    </xdr:from>
    <xdr:to>
      <xdr:col>45</xdr:col>
      <xdr:colOff>177800</xdr:colOff>
      <xdr:row>108</xdr:row>
      <xdr:rowOff>90746</xdr:rowOff>
    </xdr:to>
    <xdr:cxnSp macro="">
      <xdr:nvCxnSpPr>
        <xdr:cNvPr id="481" name="直線コネクタ 480"/>
        <xdr:cNvCxnSpPr/>
      </xdr:nvCxnSpPr>
      <xdr:spPr>
        <a:xfrm flipV="1">
          <a:off x="7861300" y="18606488"/>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40590</xdr:rowOff>
    </xdr:from>
    <xdr:to>
      <xdr:col>36</xdr:col>
      <xdr:colOff>165100</xdr:colOff>
      <xdr:row>108</xdr:row>
      <xdr:rowOff>142190</xdr:rowOff>
    </xdr:to>
    <xdr:sp macro="" textlink="">
      <xdr:nvSpPr>
        <xdr:cNvPr id="482" name="楕円 481"/>
        <xdr:cNvSpPr/>
      </xdr:nvSpPr>
      <xdr:spPr>
        <a:xfrm>
          <a:off x="6921500" y="185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90746</xdr:rowOff>
    </xdr:from>
    <xdr:to>
      <xdr:col>41</xdr:col>
      <xdr:colOff>50800</xdr:colOff>
      <xdr:row>108</xdr:row>
      <xdr:rowOff>91390</xdr:rowOff>
    </xdr:to>
    <xdr:cxnSp macro="">
      <xdr:nvCxnSpPr>
        <xdr:cNvPr id="483" name="直線コネクタ 482"/>
        <xdr:cNvCxnSpPr/>
      </xdr:nvCxnSpPr>
      <xdr:spPr>
        <a:xfrm flipV="1">
          <a:off x="6972300" y="18607346"/>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83870</xdr:rowOff>
    </xdr:from>
    <xdr:ext cx="599010" cy="259045"/>
    <xdr:sp macro="" textlink="">
      <xdr:nvSpPr>
        <xdr:cNvPr id="484" name="n_1aveValue【港湾・漁港】&#10;一人当たり有形固定資産（償却資産）額"/>
        <xdr:cNvSpPr txBox="1"/>
      </xdr:nvSpPr>
      <xdr:spPr>
        <a:xfrm>
          <a:off x="9327095" y="1808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87862</xdr:rowOff>
    </xdr:from>
    <xdr:ext cx="599010" cy="259045"/>
    <xdr:sp macro="" textlink="">
      <xdr:nvSpPr>
        <xdr:cNvPr id="485" name="n_2aveValue【港湾・漁港】&#10;一人当たり有形固定資産（償却資産）額"/>
        <xdr:cNvSpPr txBox="1"/>
      </xdr:nvSpPr>
      <xdr:spPr>
        <a:xfrm>
          <a:off x="8450795" y="180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160565</xdr:rowOff>
    </xdr:from>
    <xdr:ext cx="599010" cy="259045"/>
    <xdr:sp macro="" textlink="">
      <xdr:nvSpPr>
        <xdr:cNvPr id="486" name="n_3aveValue【港湾・漁港】&#10;一人当たり有形固定資産（償却資産）額"/>
        <xdr:cNvSpPr txBox="1"/>
      </xdr:nvSpPr>
      <xdr:spPr>
        <a:xfrm>
          <a:off x="7561795" y="181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165605</xdr:rowOff>
    </xdr:from>
    <xdr:ext cx="599010" cy="259045"/>
    <xdr:sp macro="" textlink="">
      <xdr:nvSpPr>
        <xdr:cNvPr id="487" name="n_4aveValue【港湾・漁港】&#10;一人当たり有形固定資産（償却資産）額"/>
        <xdr:cNvSpPr txBox="1"/>
      </xdr:nvSpPr>
      <xdr:spPr>
        <a:xfrm>
          <a:off x="6672795" y="1816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131136</xdr:rowOff>
    </xdr:from>
    <xdr:ext cx="534377" cy="259045"/>
    <xdr:sp macro="" textlink="">
      <xdr:nvSpPr>
        <xdr:cNvPr id="488" name="n_1mainValue【港湾・漁港】&#10;一人当たり有形固定資産（償却資産）額"/>
        <xdr:cNvSpPr txBox="1"/>
      </xdr:nvSpPr>
      <xdr:spPr>
        <a:xfrm>
          <a:off x="9359411" y="1864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131815</xdr:rowOff>
    </xdr:from>
    <xdr:ext cx="534377" cy="259045"/>
    <xdr:sp macro="" textlink="">
      <xdr:nvSpPr>
        <xdr:cNvPr id="489" name="n_2mainValue【港湾・漁港】&#10;一人当たり有形固定資産（償却資産）額"/>
        <xdr:cNvSpPr txBox="1"/>
      </xdr:nvSpPr>
      <xdr:spPr>
        <a:xfrm>
          <a:off x="8483111" y="1864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132673</xdr:rowOff>
    </xdr:from>
    <xdr:ext cx="534377" cy="259045"/>
    <xdr:sp macro="" textlink="">
      <xdr:nvSpPr>
        <xdr:cNvPr id="490" name="n_3mainValue【港湾・漁港】&#10;一人当たり有形固定資産（償却資産）額"/>
        <xdr:cNvSpPr txBox="1"/>
      </xdr:nvSpPr>
      <xdr:spPr>
        <a:xfrm>
          <a:off x="7594111" y="186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133317</xdr:rowOff>
    </xdr:from>
    <xdr:ext cx="534377" cy="259045"/>
    <xdr:sp macro="" textlink="">
      <xdr:nvSpPr>
        <xdr:cNvPr id="491" name="n_4mainValue【港湾・漁港】&#10;一人当たり有形固定資産（償却資産）額"/>
        <xdr:cNvSpPr txBox="1"/>
      </xdr:nvSpPr>
      <xdr:spPr>
        <a:xfrm>
          <a:off x="6705111" y="1864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3" name="直線コネクタ 5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4" name="テキスト ボックス 5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5" name="直線コネクタ 5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6" name="テキスト ボックス 5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7" name="直線コネクタ 5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8" name="テキスト ボックス 5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9" name="直線コネクタ 5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0" name="テキスト ボックス 5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1" name="直線コネクタ 5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2" name="テキスト ボックス 5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3" name="直線コネクタ 5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4" name="テキスト ボックス 5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516" name="直線コネクタ 515"/>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517"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518" name="直線コネクタ 517"/>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519"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520" name="直線コネクタ 519"/>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521"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522" name="フローチャート: 判断 521"/>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23" name="フローチャート: 判断 522"/>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524" name="フローチャート: 判断 523"/>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5" name="フローチャート: 判断 524"/>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6" name="フローチャート: 判断 525"/>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4445</xdr:rowOff>
    </xdr:from>
    <xdr:to>
      <xdr:col>85</xdr:col>
      <xdr:colOff>177800</xdr:colOff>
      <xdr:row>37</xdr:row>
      <xdr:rowOff>106045</xdr:rowOff>
    </xdr:to>
    <xdr:sp macro="" textlink="">
      <xdr:nvSpPr>
        <xdr:cNvPr id="532" name="楕円 531"/>
        <xdr:cNvSpPr/>
      </xdr:nvSpPr>
      <xdr:spPr>
        <a:xfrm>
          <a:off x="162687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27322</xdr:rowOff>
    </xdr:from>
    <xdr:ext cx="405111" cy="259045"/>
    <xdr:sp macro="" textlink="">
      <xdr:nvSpPr>
        <xdr:cNvPr id="533" name="【認定こども園・幼稚園・保育所】&#10;有形固定資産減価償却率該当値テキスト"/>
        <xdr:cNvSpPr txBox="1"/>
      </xdr:nvSpPr>
      <xdr:spPr>
        <a:xfrm>
          <a:off x="16357600"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130175</xdr:rowOff>
    </xdr:from>
    <xdr:to>
      <xdr:col>81</xdr:col>
      <xdr:colOff>101600</xdr:colOff>
      <xdr:row>37</xdr:row>
      <xdr:rowOff>60325</xdr:rowOff>
    </xdr:to>
    <xdr:sp macro="" textlink="">
      <xdr:nvSpPr>
        <xdr:cNvPr id="534" name="楕円 533"/>
        <xdr:cNvSpPr/>
      </xdr:nvSpPr>
      <xdr:spPr>
        <a:xfrm>
          <a:off x="15430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9525</xdr:rowOff>
    </xdr:from>
    <xdr:to>
      <xdr:col>85</xdr:col>
      <xdr:colOff>127000</xdr:colOff>
      <xdr:row>37</xdr:row>
      <xdr:rowOff>55245</xdr:rowOff>
    </xdr:to>
    <xdr:cxnSp macro="">
      <xdr:nvCxnSpPr>
        <xdr:cNvPr id="535" name="直線コネクタ 534"/>
        <xdr:cNvCxnSpPr/>
      </xdr:nvCxnSpPr>
      <xdr:spPr>
        <a:xfrm>
          <a:off x="15481300" y="63531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99695</xdr:rowOff>
    </xdr:from>
    <xdr:to>
      <xdr:col>76</xdr:col>
      <xdr:colOff>165100</xdr:colOff>
      <xdr:row>37</xdr:row>
      <xdr:rowOff>29845</xdr:rowOff>
    </xdr:to>
    <xdr:sp macro="" textlink="">
      <xdr:nvSpPr>
        <xdr:cNvPr id="536" name="楕円 535"/>
        <xdr:cNvSpPr/>
      </xdr:nvSpPr>
      <xdr:spPr>
        <a:xfrm>
          <a:off x="14541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150495</xdr:rowOff>
    </xdr:from>
    <xdr:to>
      <xdr:col>81</xdr:col>
      <xdr:colOff>50800</xdr:colOff>
      <xdr:row>37</xdr:row>
      <xdr:rowOff>9525</xdr:rowOff>
    </xdr:to>
    <xdr:cxnSp macro="">
      <xdr:nvCxnSpPr>
        <xdr:cNvPr id="537" name="直線コネクタ 536"/>
        <xdr:cNvCxnSpPr/>
      </xdr:nvCxnSpPr>
      <xdr:spPr>
        <a:xfrm>
          <a:off x="14592300" y="63226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4445</xdr:rowOff>
    </xdr:from>
    <xdr:to>
      <xdr:col>72</xdr:col>
      <xdr:colOff>38100</xdr:colOff>
      <xdr:row>37</xdr:row>
      <xdr:rowOff>106045</xdr:rowOff>
    </xdr:to>
    <xdr:sp macro="" textlink="">
      <xdr:nvSpPr>
        <xdr:cNvPr id="538" name="楕円 537"/>
        <xdr:cNvSpPr/>
      </xdr:nvSpPr>
      <xdr:spPr>
        <a:xfrm>
          <a:off x="13652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150495</xdr:rowOff>
    </xdr:from>
    <xdr:to>
      <xdr:col>76</xdr:col>
      <xdr:colOff>114300</xdr:colOff>
      <xdr:row>37</xdr:row>
      <xdr:rowOff>55245</xdr:rowOff>
    </xdr:to>
    <xdr:cxnSp macro="">
      <xdr:nvCxnSpPr>
        <xdr:cNvPr id="539" name="直線コネクタ 538"/>
        <xdr:cNvCxnSpPr/>
      </xdr:nvCxnSpPr>
      <xdr:spPr>
        <a:xfrm flipV="1">
          <a:off x="13703300" y="632269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xdr:rowOff>
    </xdr:from>
    <xdr:to>
      <xdr:col>67</xdr:col>
      <xdr:colOff>101600</xdr:colOff>
      <xdr:row>37</xdr:row>
      <xdr:rowOff>115570</xdr:rowOff>
    </xdr:to>
    <xdr:sp macro="" textlink="">
      <xdr:nvSpPr>
        <xdr:cNvPr id="540" name="楕円 539"/>
        <xdr:cNvSpPr/>
      </xdr:nvSpPr>
      <xdr:spPr>
        <a:xfrm>
          <a:off x="12763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55245</xdr:rowOff>
    </xdr:from>
    <xdr:to>
      <xdr:col>71</xdr:col>
      <xdr:colOff>177800</xdr:colOff>
      <xdr:row>37</xdr:row>
      <xdr:rowOff>64770</xdr:rowOff>
    </xdr:to>
    <xdr:cxnSp macro="">
      <xdr:nvCxnSpPr>
        <xdr:cNvPr id="541" name="直線コネクタ 540"/>
        <xdr:cNvCxnSpPr/>
      </xdr:nvCxnSpPr>
      <xdr:spPr>
        <a:xfrm flipV="1">
          <a:off x="12814300" y="63988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542" name="n_1aveValue【認定こども園・幼稚園・保育所】&#10;有形固定資産減価償却率"/>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13352</xdr:rowOff>
    </xdr:from>
    <xdr:ext cx="405111" cy="259045"/>
    <xdr:sp macro="" textlink="">
      <xdr:nvSpPr>
        <xdr:cNvPr id="543" name="n_2aveValue【認定こども園・幼稚園・保育所】&#10;有形固定資産減価償却率"/>
        <xdr:cNvSpPr txBox="1"/>
      </xdr:nvSpPr>
      <xdr:spPr>
        <a:xfrm>
          <a:off x="14389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544" name="n_3aveValue【認定こども園・幼稚園・保育所】&#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545" name="n_4aveValue【認定こども園・幼稚園・保育所】&#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76852</xdr:rowOff>
    </xdr:from>
    <xdr:ext cx="405111" cy="259045"/>
    <xdr:sp macro="" textlink="">
      <xdr:nvSpPr>
        <xdr:cNvPr id="546" name="n_1main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46372</xdr:rowOff>
    </xdr:from>
    <xdr:ext cx="405111" cy="259045"/>
    <xdr:sp macro="" textlink="">
      <xdr:nvSpPr>
        <xdr:cNvPr id="547" name="n_2mainValue【認定こども園・幼稚園・保育所】&#10;有形固定資産減価償却率"/>
        <xdr:cNvSpPr txBox="1"/>
      </xdr:nvSpPr>
      <xdr:spPr>
        <a:xfrm>
          <a:off x="14389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548" name="n_3main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132097</xdr:rowOff>
    </xdr:from>
    <xdr:ext cx="405111" cy="259045"/>
    <xdr:sp macro="" textlink="">
      <xdr:nvSpPr>
        <xdr:cNvPr id="549" name="n_4mainValue【認定こども園・幼稚園・保育所】&#10;有形固定資産減価償却率"/>
        <xdr:cNvSpPr txBox="1"/>
      </xdr:nvSpPr>
      <xdr:spPr>
        <a:xfrm>
          <a:off x="12611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0" name="直線コネクタ 5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1" name="テキスト ボックス 5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2" name="直線コネクタ 5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3" name="テキスト ボックス 5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5" name="テキスト ボックス 5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6" name="直線コネクタ 5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7" name="テキスト ボックス 5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8" name="直線コネクタ 5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9" name="テキスト ボックス 5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573" name="直線コネクタ 572"/>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4"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5" name="直線コネクタ 574"/>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576"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577" name="直線コネクタ 576"/>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578"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579" name="フローチャート: 判断 578"/>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580" name="フローチャート: 判断 579"/>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581" name="フローチャート: 判断 580"/>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582" name="フローチャート: 判断 581"/>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3" name="フローチャート: 判断 582"/>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52070</xdr:rowOff>
    </xdr:from>
    <xdr:to>
      <xdr:col>116</xdr:col>
      <xdr:colOff>114300</xdr:colOff>
      <xdr:row>37</xdr:row>
      <xdr:rowOff>153670</xdr:rowOff>
    </xdr:to>
    <xdr:sp macro="" textlink="">
      <xdr:nvSpPr>
        <xdr:cNvPr id="589" name="楕円 588"/>
        <xdr:cNvSpPr/>
      </xdr:nvSpPr>
      <xdr:spPr>
        <a:xfrm>
          <a:off x="22110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74947</xdr:rowOff>
    </xdr:from>
    <xdr:ext cx="469744" cy="259045"/>
    <xdr:sp macro="" textlink="">
      <xdr:nvSpPr>
        <xdr:cNvPr id="590" name="【認定こども園・幼稚園・保育所】&#10;一人当たり面積該当値テキスト"/>
        <xdr:cNvSpPr txBox="1"/>
      </xdr:nvSpPr>
      <xdr:spPr>
        <a:xfrm>
          <a:off x="22199600"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52070</xdr:rowOff>
    </xdr:from>
    <xdr:to>
      <xdr:col>112</xdr:col>
      <xdr:colOff>38100</xdr:colOff>
      <xdr:row>37</xdr:row>
      <xdr:rowOff>153670</xdr:rowOff>
    </xdr:to>
    <xdr:sp macro="" textlink="">
      <xdr:nvSpPr>
        <xdr:cNvPr id="591" name="楕円 590"/>
        <xdr:cNvSpPr/>
      </xdr:nvSpPr>
      <xdr:spPr>
        <a:xfrm>
          <a:off x="21272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102870</xdr:rowOff>
    </xdr:from>
    <xdr:to>
      <xdr:col>116</xdr:col>
      <xdr:colOff>63500</xdr:colOff>
      <xdr:row>37</xdr:row>
      <xdr:rowOff>102870</xdr:rowOff>
    </xdr:to>
    <xdr:cxnSp macro="">
      <xdr:nvCxnSpPr>
        <xdr:cNvPr id="592" name="直線コネクタ 591"/>
        <xdr:cNvCxnSpPr/>
      </xdr:nvCxnSpPr>
      <xdr:spPr>
        <a:xfrm>
          <a:off x="21323300" y="6446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63500</xdr:rowOff>
    </xdr:from>
    <xdr:to>
      <xdr:col>107</xdr:col>
      <xdr:colOff>101600</xdr:colOff>
      <xdr:row>37</xdr:row>
      <xdr:rowOff>165100</xdr:rowOff>
    </xdr:to>
    <xdr:sp macro="" textlink="">
      <xdr:nvSpPr>
        <xdr:cNvPr id="593" name="楕円 592"/>
        <xdr:cNvSpPr/>
      </xdr:nvSpPr>
      <xdr:spPr>
        <a:xfrm>
          <a:off x="20383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102870</xdr:rowOff>
    </xdr:from>
    <xdr:to>
      <xdr:col>111</xdr:col>
      <xdr:colOff>177800</xdr:colOff>
      <xdr:row>37</xdr:row>
      <xdr:rowOff>114300</xdr:rowOff>
    </xdr:to>
    <xdr:cxnSp macro="">
      <xdr:nvCxnSpPr>
        <xdr:cNvPr id="594" name="直線コネクタ 593"/>
        <xdr:cNvCxnSpPr/>
      </xdr:nvCxnSpPr>
      <xdr:spPr>
        <a:xfrm flipV="1">
          <a:off x="20434300" y="6446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120650</xdr:rowOff>
    </xdr:from>
    <xdr:to>
      <xdr:col>102</xdr:col>
      <xdr:colOff>165100</xdr:colOff>
      <xdr:row>38</xdr:row>
      <xdr:rowOff>50800</xdr:rowOff>
    </xdr:to>
    <xdr:sp macro="" textlink="">
      <xdr:nvSpPr>
        <xdr:cNvPr id="595" name="楕円 594"/>
        <xdr:cNvSpPr/>
      </xdr:nvSpPr>
      <xdr:spPr>
        <a:xfrm>
          <a:off x="19494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114300</xdr:rowOff>
    </xdr:from>
    <xdr:to>
      <xdr:col>107</xdr:col>
      <xdr:colOff>50800</xdr:colOff>
      <xdr:row>38</xdr:row>
      <xdr:rowOff>0</xdr:rowOff>
    </xdr:to>
    <xdr:cxnSp macro="">
      <xdr:nvCxnSpPr>
        <xdr:cNvPr id="596" name="直線コネクタ 595"/>
        <xdr:cNvCxnSpPr/>
      </xdr:nvCxnSpPr>
      <xdr:spPr>
        <a:xfrm flipV="1">
          <a:off x="19545300" y="6457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147320</xdr:rowOff>
    </xdr:from>
    <xdr:to>
      <xdr:col>98</xdr:col>
      <xdr:colOff>38100</xdr:colOff>
      <xdr:row>38</xdr:row>
      <xdr:rowOff>77470</xdr:rowOff>
    </xdr:to>
    <xdr:sp macro="" textlink="">
      <xdr:nvSpPr>
        <xdr:cNvPr id="597" name="楕円 596"/>
        <xdr:cNvSpPr/>
      </xdr:nvSpPr>
      <xdr:spPr>
        <a:xfrm>
          <a:off x="18605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0</xdr:rowOff>
    </xdr:from>
    <xdr:to>
      <xdr:col>102</xdr:col>
      <xdr:colOff>114300</xdr:colOff>
      <xdr:row>38</xdr:row>
      <xdr:rowOff>26670</xdr:rowOff>
    </xdr:to>
    <xdr:cxnSp macro="">
      <xdr:nvCxnSpPr>
        <xdr:cNvPr id="598" name="直線コネクタ 597"/>
        <xdr:cNvCxnSpPr/>
      </xdr:nvCxnSpPr>
      <xdr:spPr>
        <a:xfrm flipV="1">
          <a:off x="18656300" y="6515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99" name="n_1ave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600" name="n_2aveValue【認定こども園・幼稚園・保育所】&#10;一人当たり面積"/>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601" name="n_3aveValue【認定こども園・幼稚園・保育所】&#10;一人当たり面積"/>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602"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170197</xdr:rowOff>
    </xdr:from>
    <xdr:ext cx="469744" cy="259045"/>
    <xdr:sp macro="" textlink="">
      <xdr:nvSpPr>
        <xdr:cNvPr id="603" name="n_1mainValue【認定こども園・幼稚園・保育所】&#10;一人当たり面積"/>
        <xdr:cNvSpPr txBox="1"/>
      </xdr:nvSpPr>
      <xdr:spPr>
        <a:xfrm>
          <a:off x="21075727"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10177</xdr:rowOff>
    </xdr:from>
    <xdr:ext cx="469744" cy="259045"/>
    <xdr:sp macro="" textlink="">
      <xdr:nvSpPr>
        <xdr:cNvPr id="604" name="n_2mainValue【認定こども園・幼稚園・保育所】&#10;一人当たり面積"/>
        <xdr:cNvSpPr txBox="1"/>
      </xdr:nvSpPr>
      <xdr:spPr>
        <a:xfrm>
          <a:off x="201994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67327</xdr:rowOff>
    </xdr:from>
    <xdr:ext cx="469744" cy="259045"/>
    <xdr:sp macro="" textlink="">
      <xdr:nvSpPr>
        <xdr:cNvPr id="605" name="n_3mainValue【認定こども園・幼稚園・保育所】&#10;一人当たり面積"/>
        <xdr:cNvSpPr txBox="1"/>
      </xdr:nvSpPr>
      <xdr:spPr>
        <a:xfrm>
          <a:off x="19310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93997</xdr:rowOff>
    </xdr:from>
    <xdr:ext cx="469744" cy="259045"/>
    <xdr:sp macro="" textlink="">
      <xdr:nvSpPr>
        <xdr:cNvPr id="606" name="n_4mainValue【認定こども園・幼稚園・保育所】&#10;一人当たり面積"/>
        <xdr:cNvSpPr txBox="1"/>
      </xdr:nvSpPr>
      <xdr:spPr>
        <a:xfrm>
          <a:off x="184214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7" name="テキスト ボックス 6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8" name="直線コネクタ 6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9" name="テキスト ボックス 6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0" name="直線コネクタ 6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1" name="テキスト ボックス 6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2" name="直線コネクタ 6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3" name="テキスト ボックス 6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4" name="直線コネクタ 6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5" name="テキスト ボックス 6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629" name="直線コネクタ 628"/>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630"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631" name="直線コネクタ 630"/>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632"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633" name="直線コネクタ 632"/>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634"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635" name="フローチャート: 判断 634"/>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6" name="フローチャート: 判断 635"/>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637" name="フローチャート: 判断 636"/>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638" name="フローチャート: 判断 637"/>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639" name="フローチャート: 判断 638"/>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645" name="楕円 644"/>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646" name="【学校施設】&#10;有形固定資産減価償却率該当値テキスト"/>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116078</xdr:rowOff>
    </xdr:from>
    <xdr:to>
      <xdr:col>81</xdr:col>
      <xdr:colOff>101600</xdr:colOff>
      <xdr:row>58</xdr:row>
      <xdr:rowOff>46228</xdr:rowOff>
    </xdr:to>
    <xdr:sp macro="" textlink="">
      <xdr:nvSpPr>
        <xdr:cNvPr id="647" name="楕円 646"/>
        <xdr:cNvSpPr/>
      </xdr:nvSpPr>
      <xdr:spPr>
        <a:xfrm>
          <a:off x="15430500" y="98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166878</xdr:rowOff>
    </xdr:from>
    <xdr:to>
      <xdr:col>85</xdr:col>
      <xdr:colOff>127000</xdr:colOff>
      <xdr:row>58</xdr:row>
      <xdr:rowOff>114300</xdr:rowOff>
    </xdr:to>
    <xdr:cxnSp macro="">
      <xdr:nvCxnSpPr>
        <xdr:cNvPr id="648" name="直線コネクタ 647"/>
        <xdr:cNvCxnSpPr/>
      </xdr:nvCxnSpPr>
      <xdr:spPr>
        <a:xfrm>
          <a:off x="15481300" y="993952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72644</xdr:rowOff>
    </xdr:from>
    <xdr:to>
      <xdr:col>76</xdr:col>
      <xdr:colOff>165100</xdr:colOff>
      <xdr:row>59</xdr:row>
      <xdr:rowOff>2794</xdr:rowOff>
    </xdr:to>
    <xdr:sp macro="" textlink="">
      <xdr:nvSpPr>
        <xdr:cNvPr id="649" name="楕円 648"/>
        <xdr:cNvSpPr/>
      </xdr:nvSpPr>
      <xdr:spPr>
        <a:xfrm>
          <a:off x="14541500" y="100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166878</xdr:rowOff>
    </xdr:from>
    <xdr:to>
      <xdr:col>81</xdr:col>
      <xdr:colOff>50800</xdr:colOff>
      <xdr:row>58</xdr:row>
      <xdr:rowOff>123444</xdr:rowOff>
    </xdr:to>
    <xdr:cxnSp macro="">
      <xdr:nvCxnSpPr>
        <xdr:cNvPr id="650" name="直線コネクタ 649"/>
        <xdr:cNvCxnSpPr/>
      </xdr:nvCxnSpPr>
      <xdr:spPr>
        <a:xfrm flipV="1">
          <a:off x="14592300" y="99395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651" name="楕円 650"/>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123444</xdr:rowOff>
    </xdr:to>
    <xdr:cxnSp macro="">
      <xdr:nvCxnSpPr>
        <xdr:cNvPr id="652" name="直線コネクタ 651"/>
        <xdr:cNvCxnSpPr/>
      </xdr:nvCxnSpPr>
      <xdr:spPr>
        <a:xfrm>
          <a:off x="13703300" y="100126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84074</xdr:rowOff>
    </xdr:from>
    <xdr:to>
      <xdr:col>67</xdr:col>
      <xdr:colOff>101600</xdr:colOff>
      <xdr:row>58</xdr:row>
      <xdr:rowOff>14224</xdr:rowOff>
    </xdr:to>
    <xdr:sp macro="" textlink="">
      <xdr:nvSpPr>
        <xdr:cNvPr id="653" name="楕円 652"/>
        <xdr:cNvSpPr/>
      </xdr:nvSpPr>
      <xdr:spPr>
        <a:xfrm>
          <a:off x="12763500" y="985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134874</xdr:rowOff>
    </xdr:from>
    <xdr:to>
      <xdr:col>71</xdr:col>
      <xdr:colOff>177800</xdr:colOff>
      <xdr:row>58</xdr:row>
      <xdr:rowOff>68580</xdr:rowOff>
    </xdr:to>
    <xdr:cxnSp macro="">
      <xdr:nvCxnSpPr>
        <xdr:cNvPr id="654" name="直線コネクタ 653"/>
        <xdr:cNvCxnSpPr/>
      </xdr:nvCxnSpPr>
      <xdr:spPr>
        <a:xfrm>
          <a:off x="12814300" y="99075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655" name="n_1aveValue【学校施設】&#10;有形固定資産減価償却率"/>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656" name="n_2aveValue【学校施設】&#10;有形固定資産減価償却率"/>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657" name="n_3aveValue【学校施設】&#10;有形固定資産減価償却率"/>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658" name="n_4aveValue【学校施設】&#10;有形固定資産減価償却率"/>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62755</xdr:rowOff>
    </xdr:from>
    <xdr:ext cx="405111" cy="259045"/>
    <xdr:sp macro="" textlink="">
      <xdr:nvSpPr>
        <xdr:cNvPr id="659" name="n_1mainValue【学校施設】&#10;有形固定資産減価償却率"/>
        <xdr:cNvSpPr txBox="1"/>
      </xdr:nvSpPr>
      <xdr:spPr>
        <a:xfrm>
          <a:off x="152660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19321</xdr:rowOff>
    </xdr:from>
    <xdr:ext cx="405111" cy="259045"/>
    <xdr:sp macro="" textlink="">
      <xdr:nvSpPr>
        <xdr:cNvPr id="660" name="n_2mainValue【学校施設】&#10;有形固定資産減価償却率"/>
        <xdr:cNvSpPr txBox="1"/>
      </xdr:nvSpPr>
      <xdr:spPr>
        <a:xfrm>
          <a:off x="14389744" y="979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661" name="n_3mainValue【学校施設】&#10;有形固定資産減価償却率"/>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30751</xdr:rowOff>
    </xdr:from>
    <xdr:ext cx="405111" cy="259045"/>
    <xdr:sp macro="" textlink="">
      <xdr:nvSpPr>
        <xdr:cNvPr id="662" name="n_4mainValue【学校施設】&#10;有形固定資産減価償却率"/>
        <xdr:cNvSpPr txBox="1"/>
      </xdr:nvSpPr>
      <xdr:spPr>
        <a:xfrm>
          <a:off x="12611744" y="963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3" name="テキスト ボックス 6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687" name="直線コネクタ 686"/>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688"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689" name="直線コネクタ 688"/>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690"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691" name="直線コネクタ 690"/>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692" name="【学校施設】&#10;一人当たり面積平均値テキスト"/>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693" name="フローチャート: 判断 692"/>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694" name="フローチャート: 判断 693"/>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695" name="フローチャート: 判断 694"/>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696" name="フローチャート: 判断 695"/>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697" name="フローチャート: 判断 696"/>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132842</xdr:rowOff>
    </xdr:from>
    <xdr:to>
      <xdr:col>116</xdr:col>
      <xdr:colOff>114300</xdr:colOff>
      <xdr:row>60</xdr:row>
      <xdr:rowOff>62992</xdr:rowOff>
    </xdr:to>
    <xdr:sp macro="" textlink="">
      <xdr:nvSpPr>
        <xdr:cNvPr id="703" name="楕円 702"/>
        <xdr:cNvSpPr/>
      </xdr:nvSpPr>
      <xdr:spPr>
        <a:xfrm>
          <a:off x="22110700" y="102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155719</xdr:rowOff>
    </xdr:from>
    <xdr:ext cx="469744" cy="259045"/>
    <xdr:sp macro="" textlink="">
      <xdr:nvSpPr>
        <xdr:cNvPr id="704" name="【学校施設】&#10;一人当たり面積該当値テキスト"/>
        <xdr:cNvSpPr txBox="1"/>
      </xdr:nvSpPr>
      <xdr:spPr>
        <a:xfrm>
          <a:off x="22199600" y="1009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160274</xdr:rowOff>
    </xdr:from>
    <xdr:to>
      <xdr:col>112</xdr:col>
      <xdr:colOff>38100</xdr:colOff>
      <xdr:row>60</xdr:row>
      <xdr:rowOff>90424</xdr:rowOff>
    </xdr:to>
    <xdr:sp macro="" textlink="">
      <xdr:nvSpPr>
        <xdr:cNvPr id="705" name="楕円 704"/>
        <xdr:cNvSpPr/>
      </xdr:nvSpPr>
      <xdr:spPr>
        <a:xfrm>
          <a:off x="21272500" y="102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12192</xdr:rowOff>
    </xdr:from>
    <xdr:to>
      <xdr:col>116</xdr:col>
      <xdr:colOff>63500</xdr:colOff>
      <xdr:row>60</xdr:row>
      <xdr:rowOff>39624</xdr:rowOff>
    </xdr:to>
    <xdr:cxnSp macro="">
      <xdr:nvCxnSpPr>
        <xdr:cNvPr id="706" name="直線コネクタ 705"/>
        <xdr:cNvCxnSpPr/>
      </xdr:nvCxnSpPr>
      <xdr:spPr>
        <a:xfrm flipV="1">
          <a:off x="21323300" y="102991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7874</xdr:rowOff>
    </xdr:from>
    <xdr:to>
      <xdr:col>107</xdr:col>
      <xdr:colOff>101600</xdr:colOff>
      <xdr:row>60</xdr:row>
      <xdr:rowOff>109474</xdr:rowOff>
    </xdr:to>
    <xdr:sp macro="" textlink="">
      <xdr:nvSpPr>
        <xdr:cNvPr id="707" name="楕円 706"/>
        <xdr:cNvSpPr/>
      </xdr:nvSpPr>
      <xdr:spPr>
        <a:xfrm>
          <a:off x="20383500" y="1029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39624</xdr:rowOff>
    </xdr:from>
    <xdr:to>
      <xdr:col>111</xdr:col>
      <xdr:colOff>177800</xdr:colOff>
      <xdr:row>60</xdr:row>
      <xdr:rowOff>58674</xdr:rowOff>
    </xdr:to>
    <xdr:cxnSp macro="">
      <xdr:nvCxnSpPr>
        <xdr:cNvPr id="708" name="直線コネクタ 707"/>
        <xdr:cNvCxnSpPr/>
      </xdr:nvCxnSpPr>
      <xdr:spPr>
        <a:xfrm flipV="1">
          <a:off x="20434300" y="1032662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36068</xdr:rowOff>
    </xdr:from>
    <xdr:to>
      <xdr:col>102</xdr:col>
      <xdr:colOff>165100</xdr:colOff>
      <xdr:row>60</xdr:row>
      <xdr:rowOff>137668</xdr:rowOff>
    </xdr:to>
    <xdr:sp macro="" textlink="">
      <xdr:nvSpPr>
        <xdr:cNvPr id="709" name="楕円 708"/>
        <xdr:cNvSpPr/>
      </xdr:nvSpPr>
      <xdr:spPr>
        <a:xfrm>
          <a:off x="19494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58674</xdr:rowOff>
    </xdr:from>
    <xdr:to>
      <xdr:col>107</xdr:col>
      <xdr:colOff>50800</xdr:colOff>
      <xdr:row>60</xdr:row>
      <xdr:rowOff>86868</xdr:rowOff>
    </xdr:to>
    <xdr:cxnSp macro="">
      <xdr:nvCxnSpPr>
        <xdr:cNvPr id="710" name="直線コネクタ 709"/>
        <xdr:cNvCxnSpPr/>
      </xdr:nvCxnSpPr>
      <xdr:spPr>
        <a:xfrm flipV="1">
          <a:off x="19545300" y="1034567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52070</xdr:rowOff>
    </xdr:from>
    <xdr:to>
      <xdr:col>98</xdr:col>
      <xdr:colOff>38100</xdr:colOff>
      <xdr:row>60</xdr:row>
      <xdr:rowOff>153670</xdr:rowOff>
    </xdr:to>
    <xdr:sp macro="" textlink="">
      <xdr:nvSpPr>
        <xdr:cNvPr id="711" name="楕円 710"/>
        <xdr:cNvSpPr/>
      </xdr:nvSpPr>
      <xdr:spPr>
        <a:xfrm>
          <a:off x="18605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86868</xdr:rowOff>
    </xdr:from>
    <xdr:to>
      <xdr:col>102</xdr:col>
      <xdr:colOff>114300</xdr:colOff>
      <xdr:row>60</xdr:row>
      <xdr:rowOff>102870</xdr:rowOff>
    </xdr:to>
    <xdr:cxnSp macro="">
      <xdr:nvCxnSpPr>
        <xdr:cNvPr id="712" name="直線コネクタ 711"/>
        <xdr:cNvCxnSpPr/>
      </xdr:nvCxnSpPr>
      <xdr:spPr>
        <a:xfrm flipV="1">
          <a:off x="18656300" y="1037386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713" name="n_1aveValue【学校施設】&#10;一人当たり面積"/>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714" name="n_2aveValue【学校施設】&#10;一人当たり面積"/>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715" name="n_3ave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716" name="n_4aveValue【学校施設】&#10;一人当たり面積"/>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106951</xdr:rowOff>
    </xdr:from>
    <xdr:ext cx="469744" cy="259045"/>
    <xdr:sp macro="" textlink="">
      <xdr:nvSpPr>
        <xdr:cNvPr id="717" name="n_1mainValue【学校施設】&#10;一人当たり面積"/>
        <xdr:cNvSpPr txBox="1"/>
      </xdr:nvSpPr>
      <xdr:spPr>
        <a:xfrm>
          <a:off x="21075727" y="1005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126001</xdr:rowOff>
    </xdr:from>
    <xdr:ext cx="469744" cy="259045"/>
    <xdr:sp macro="" textlink="">
      <xdr:nvSpPr>
        <xdr:cNvPr id="718" name="n_2mainValue【学校施設】&#10;一人当たり面積"/>
        <xdr:cNvSpPr txBox="1"/>
      </xdr:nvSpPr>
      <xdr:spPr>
        <a:xfrm>
          <a:off x="20199427" y="1007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154195</xdr:rowOff>
    </xdr:from>
    <xdr:ext cx="469744" cy="259045"/>
    <xdr:sp macro="" textlink="">
      <xdr:nvSpPr>
        <xdr:cNvPr id="719" name="n_3mainValue【学校施設】&#10;一人当たり面積"/>
        <xdr:cNvSpPr txBox="1"/>
      </xdr:nvSpPr>
      <xdr:spPr>
        <a:xfrm>
          <a:off x="193104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170197</xdr:rowOff>
    </xdr:from>
    <xdr:ext cx="469744" cy="259045"/>
    <xdr:sp macro="" textlink="">
      <xdr:nvSpPr>
        <xdr:cNvPr id="720" name="n_4mainValue【学校施設】&#10;一人当たり面積"/>
        <xdr:cNvSpPr txBox="1"/>
      </xdr:nvSpPr>
      <xdr:spPr>
        <a:xfrm>
          <a:off x="184214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745" name="直線コネクタ 744"/>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748"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749" name="直線コネクタ 748"/>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750" name="【児童館】&#10;有形固定資産減価償却率平均値テキスト"/>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751" name="フローチャート: 判断 750"/>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752" name="フローチャート: 判断 751"/>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753" name="フローチャート: 判断 752"/>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754" name="フローチャート: 判断 753"/>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755" name="フローチャート: 判断 754"/>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761" name="楕円 760"/>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762" name="【児童館】&#10;有形固定資産減価償却率該当値テキスト"/>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763" name="楕円 762"/>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764" name="直線コネクタ 763"/>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765" name="楕円 764"/>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766" name="直線コネクタ 765"/>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767" name="楕円 766"/>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768" name="直線コネクタ 767"/>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769" name="楕円 768"/>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770" name="直線コネクタ 769"/>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771" name="n_1aveValue【児童館】&#10;有形固定資産減価償却率"/>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772"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773" name="n_3aveValue【児童館】&#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774" name="n_4aveValue【児童館】&#10;有形固定資産減価償却率"/>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775" name="n_1mainValue【児童館】&#10;有形固定資産減価償却率"/>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776" name="n_2mainValue【児童館】&#10;有形固定資産減価償却率"/>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777" name="n_3mainValue【児童館】&#10;有形固定資産減価償却率"/>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778" name="n_4mainValue【児童館】&#10;有形固定資産減価償却率"/>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802" name="直線コネクタ 8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8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806" name="直線コネクタ 8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10" name="フローチャート: 判断 8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812" name="フローチャート: 判断 811"/>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25400</xdr:rowOff>
    </xdr:from>
    <xdr:to>
      <xdr:col>116</xdr:col>
      <xdr:colOff>114300</xdr:colOff>
      <xdr:row>86</xdr:row>
      <xdr:rowOff>127000</xdr:rowOff>
    </xdr:to>
    <xdr:sp macro="" textlink="">
      <xdr:nvSpPr>
        <xdr:cNvPr id="818" name="楕円 817"/>
        <xdr:cNvSpPr/>
      </xdr:nvSpPr>
      <xdr:spPr>
        <a:xfrm>
          <a:off x="221107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111777</xdr:rowOff>
    </xdr:from>
    <xdr:ext cx="469744" cy="259045"/>
    <xdr:sp macro="" textlink="">
      <xdr:nvSpPr>
        <xdr:cNvPr id="819" name="【児童館】&#10;一人当たり面積該当値テキスト"/>
        <xdr:cNvSpPr txBox="1"/>
      </xdr:nvSpPr>
      <xdr:spPr>
        <a:xfrm>
          <a:off x="22199600" y="146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25400</xdr:rowOff>
    </xdr:from>
    <xdr:to>
      <xdr:col>112</xdr:col>
      <xdr:colOff>38100</xdr:colOff>
      <xdr:row>86</xdr:row>
      <xdr:rowOff>127000</xdr:rowOff>
    </xdr:to>
    <xdr:sp macro="" textlink="">
      <xdr:nvSpPr>
        <xdr:cNvPr id="820" name="楕円 819"/>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76200</xdr:rowOff>
    </xdr:from>
    <xdr:to>
      <xdr:col>116</xdr:col>
      <xdr:colOff>63500</xdr:colOff>
      <xdr:row>86</xdr:row>
      <xdr:rowOff>76200</xdr:rowOff>
    </xdr:to>
    <xdr:cxnSp macro="">
      <xdr:nvCxnSpPr>
        <xdr:cNvPr id="821" name="直線コネクタ 820"/>
        <xdr:cNvCxnSpPr/>
      </xdr:nvCxnSpPr>
      <xdr:spPr>
        <a:xfrm>
          <a:off x="21323300" y="1482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25400</xdr:rowOff>
    </xdr:from>
    <xdr:to>
      <xdr:col>107</xdr:col>
      <xdr:colOff>101600</xdr:colOff>
      <xdr:row>86</xdr:row>
      <xdr:rowOff>127000</xdr:rowOff>
    </xdr:to>
    <xdr:sp macro="" textlink="">
      <xdr:nvSpPr>
        <xdr:cNvPr id="822" name="楕円 821"/>
        <xdr:cNvSpPr/>
      </xdr:nvSpPr>
      <xdr:spPr>
        <a:xfrm>
          <a:off x="20383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76200</xdr:rowOff>
    </xdr:from>
    <xdr:to>
      <xdr:col>111</xdr:col>
      <xdr:colOff>177800</xdr:colOff>
      <xdr:row>86</xdr:row>
      <xdr:rowOff>76200</xdr:rowOff>
    </xdr:to>
    <xdr:cxnSp macro="">
      <xdr:nvCxnSpPr>
        <xdr:cNvPr id="823" name="直線コネクタ 822"/>
        <xdr:cNvCxnSpPr/>
      </xdr:nvCxnSpPr>
      <xdr:spPr>
        <a:xfrm>
          <a:off x="20434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25400</xdr:rowOff>
    </xdr:from>
    <xdr:to>
      <xdr:col>102</xdr:col>
      <xdr:colOff>165100</xdr:colOff>
      <xdr:row>86</xdr:row>
      <xdr:rowOff>127000</xdr:rowOff>
    </xdr:to>
    <xdr:sp macro="" textlink="">
      <xdr:nvSpPr>
        <xdr:cNvPr id="824" name="楕円 823"/>
        <xdr:cNvSpPr/>
      </xdr:nvSpPr>
      <xdr:spPr>
        <a:xfrm>
          <a:off x="19494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76200</xdr:rowOff>
    </xdr:from>
    <xdr:to>
      <xdr:col>107</xdr:col>
      <xdr:colOff>50800</xdr:colOff>
      <xdr:row>86</xdr:row>
      <xdr:rowOff>76200</xdr:rowOff>
    </xdr:to>
    <xdr:cxnSp macro="">
      <xdr:nvCxnSpPr>
        <xdr:cNvPr id="825" name="直線コネクタ 824"/>
        <xdr:cNvCxnSpPr/>
      </xdr:nvCxnSpPr>
      <xdr:spPr>
        <a:xfrm>
          <a:off x="19545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26" name="楕円 825"/>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76200</xdr:rowOff>
    </xdr:from>
    <xdr:to>
      <xdr:col>102</xdr:col>
      <xdr:colOff>114300</xdr:colOff>
      <xdr:row>86</xdr:row>
      <xdr:rowOff>76200</xdr:rowOff>
    </xdr:to>
    <xdr:cxnSp macro="">
      <xdr:nvCxnSpPr>
        <xdr:cNvPr id="827" name="直線コネクタ 826"/>
        <xdr:cNvCxnSpPr/>
      </xdr:nvCxnSpPr>
      <xdr:spPr>
        <a:xfrm>
          <a:off x="18656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29"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0"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831" name="n_4aveValue【児童館】&#10;一人当たり面積"/>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118127</xdr:rowOff>
    </xdr:from>
    <xdr:ext cx="469744" cy="259045"/>
    <xdr:sp macro="" textlink="">
      <xdr:nvSpPr>
        <xdr:cNvPr id="832"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118127</xdr:rowOff>
    </xdr:from>
    <xdr:ext cx="469744" cy="259045"/>
    <xdr:sp macro="" textlink="">
      <xdr:nvSpPr>
        <xdr:cNvPr id="833" name="n_2mainValue【児童館】&#10;一人当たり面積"/>
        <xdr:cNvSpPr txBox="1"/>
      </xdr:nvSpPr>
      <xdr:spPr>
        <a:xfrm>
          <a:off x="20199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118127</xdr:rowOff>
    </xdr:from>
    <xdr:ext cx="469744" cy="259045"/>
    <xdr:sp macro="" textlink="">
      <xdr:nvSpPr>
        <xdr:cNvPr id="834" name="n_3mainValue【児童館】&#10;一人当たり面積"/>
        <xdr:cNvSpPr txBox="1"/>
      </xdr:nvSpPr>
      <xdr:spPr>
        <a:xfrm>
          <a:off x="19310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5" name="n_4mainValue【児童館】&#10;一人当たり面積"/>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861" name="直線コネクタ 860"/>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862"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863" name="直線コネクタ 862"/>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864"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865" name="直線コネクタ 864"/>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866" name="【公民館】&#10;有形固定資産減価償却率平均値テキスト"/>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867" name="フローチャート: 判断 866"/>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868" name="フローチャート: 判断 867"/>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869" name="フローチャート: 判断 868"/>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870" name="フローチャート: 判断 869"/>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871" name="フローチャート: 判断 870"/>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877" name="楕円 876"/>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878" name="【公民館】&#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22134</xdr:rowOff>
    </xdr:from>
    <xdr:to>
      <xdr:col>81</xdr:col>
      <xdr:colOff>101600</xdr:colOff>
      <xdr:row>106</xdr:row>
      <xdr:rowOff>123734</xdr:rowOff>
    </xdr:to>
    <xdr:sp macro="" textlink="">
      <xdr:nvSpPr>
        <xdr:cNvPr id="879" name="楕円 878"/>
        <xdr:cNvSpPr/>
      </xdr:nvSpPr>
      <xdr:spPr>
        <a:xfrm>
          <a:off x="15430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64770</xdr:rowOff>
    </xdr:from>
    <xdr:to>
      <xdr:col>85</xdr:col>
      <xdr:colOff>127000</xdr:colOff>
      <xdr:row>106</xdr:row>
      <xdr:rowOff>72934</xdr:rowOff>
    </xdr:to>
    <xdr:cxnSp macro="">
      <xdr:nvCxnSpPr>
        <xdr:cNvPr id="880" name="直線コネクタ 879"/>
        <xdr:cNvCxnSpPr/>
      </xdr:nvCxnSpPr>
      <xdr:spPr>
        <a:xfrm flipV="1">
          <a:off x="15481300" y="1823847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881" name="楕円 880"/>
        <xdr:cNvSpPr/>
      </xdr:nvSpPr>
      <xdr:spPr>
        <a:xfrm>
          <a:off x="14541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14151</xdr:rowOff>
    </xdr:from>
    <xdr:to>
      <xdr:col>81</xdr:col>
      <xdr:colOff>50800</xdr:colOff>
      <xdr:row>106</xdr:row>
      <xdr:rowOff>72934</xdr:rowOff>
    </xdr:to>
    <xdr:cxnSp macro="">
      <xdr:nvCxnSpPr>
        <xdr:cNvPr id="882" name="直線コネクタ 881"/>
        <xdr:cNvCxnSpPr/>
      </xdr:nvCxnSpPr>
      <xdr:spPr>
        <a:xfrm>
          <a:off x="14592300" y="181878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102144</xdr:rowOff>
    </xdr:from>
    <xdr:to>
      <xdr:col>72</xdr:col>
      <xdr:colOff>38100</xdr:colOff>
      <xdr:row>106</xdr:row>
      <xdr:rowOff>32294</xdr:rowOff>
    </xdr:to>
    <xdr:sp macro="" textlink="">
      <xdr:nvSpPr>
        <xdr:cNvPr id="883" name="楕円 882"/>
        <xdr:cNvSpPr/>
      </xdr:nvSpPr>
      <xdr:spPr>
        <a:xfrm>
          <a:off x="13652500" y="181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152944</xdr:rowOff>
    </xdr:from>
    <xdr:to>
      <xdr:col>76</xdr:col>
      <xdr:colOff>114300</xdr:colOff>
      <xdr:row>106</xdr:row>
      <xdr:rowOff>14151</xdr:rowOff>
    </xdr:to>
    <xdr:cxnSp macro="">
      <xdr:nvCxnSpPr>
        <xdr:cNvPr id="884" name="直線コネクタ 883"/>
        <xdr:cNvCxnSpPr/>
      </xdr:nvCxnSpPr>
      <xdr:spPr>
        <a:xfrm>
          <a:off x="13703300" y="181551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69487</xdr:rowOff>
    </xdr:from>
    <xdr:to>
      <xdr:col>67</xdr:col>
      <xdr:colOff>101600</xdr:colOff>
      <xdr:row>105</xdr:row>
      <xdr:rowOff>171087</xdr:rowOff>
    </xdr:to>
    <xdr:sp macro="" textlink="">
      <xdr:nvSpPr>
        <xdr:cNvPr id="885" name="楕円 884"/>
        <xdr:cNvSpPr/>
      </xdr:nvSpPr>
      <xdr:spPr>
        <a:xfrm>
          <a:off x="12763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120287</xdr:rowOff>
    </xdr:from>
    <xdr:to>
      <xdr:col>71</xdr:col>
      <xdr:colOff>177800</xdr:colOff>
      <xdr:row>105</xdr:row>
      <xdr:rowOff>152944</xdr:rowOff>
    </xdr:to>
    <xdr:cxnSp macro="">
      <xdr:nvCxnSpPr>
        <xdr:cNvPr id="886" name="直線コネクタ 885"/>
        <xdr:cNvCxnSpPr/>
      </xdr:nvCxnSpPr>
      <xdr:spPr>
        <a:xfrm>
          <a:off x="12814300" y="181225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887" name="n_1aveValue【公民館】&#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888"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889" name="n_3aveValue【公民館】&#10;有形固定資産減価償却率"/>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890" name="n_4aveValue【公民館】&#10;有形固定資産減価償却率"/>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114861</xdr:rowOff>
    </xdr:from>
    <xdr:ext cx="405111" cy="259045"/>
    <xdr:sp macro="" textlink="">
      <xdr:nvSpPr>
        <xdr:cNvPr id="891" name="n_1mainValue【公民館】&#10;有形固定資産減価償却率"/>
        <xdr:cNvSpPr txBox="1"/>
      </xdr:nvSpPr>
      <xdr:spPr>
        <a:xfrm>
          <a:off x="152660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892" name="n_2mainValue【公民館】&#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23421</xdr:rowOff>
    </xdr:from>
    <xdr:ext cx="405111" cy="259045"/>
    <xdr:sp macro="" textlink="">
      <xdr:nvSpPr>
        <xdr:cNvPr id="893" name="n_3mainValue【公民館】&#10;有形固定資産減価償却率"/>
        <xdr:cNvSpPr txBox="1"/>
      </xdr:nvSpPr>
      <xdr:spPr>
        <a:xfrm>
          <a:off x="13500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162214</xdr:rowOff>
    </xdr:from>
    <xdr:ext cx="405111" cy="259045"/>
    <xdr:sp macro="" textlink="">
      <xdr:nvSpPr>
        <xdr:cNvPr id="894" name="n_4mainValue【公民館】&#10;有形固定資産減価償却率"/>
        <xdr:cNvSpPr txBox="1"/>
      </xdr:nvSpPr>
      <xdr:spPr>
        <a:xfrm>
          <a:off x="12611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916" name="直線コネクタ 915"/>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917"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918" name="直線コネクタ 917"/>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19"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20" name="直線コネクタ 919"/>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921" name="【公民館】&#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922" name="フローチャート: 判断 921"/>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923" name="フローチャート: 判断 922"/>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924" name="フローチャート: 判断 923"/>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925" name="フローチャート: 判断 924"/>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926" name="フローチャート: 判断 925"/>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xdr:rowOff>
    </xdr:from>
    <xdr:to>
      <xdr:col>116</xdr:col>
      <xdr:colOff>114300</xdr:colOff>
      <xdr:row>107</xdr:row>
      <xdr:rowOff>117856</xdr:rowOff>
    </xdr:to>
    <xdr:sp macro="" textlink="">
      <xdr:nvSpPr>
        <xdr:cNvPr id="932" name="楕円 931"/>
        <xdr:cNvSpPr/>
      </xdr:nvSpPr>
      <xdr:spPr>
        <a:xfrm>
          <a:off x="221107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166133</xdr:rowOff>
    </xdr:from>
    <xdr:ext cx="469744" cy="259045"/>
    <xdr:sp macro="" textlink="">
      <xdr:nvSpPr>
        <xdr:cNvPr id="933" name="【公民館】&#10;一人当たり面積該当値テキスト"/>
        <xdr:cNvSpPr txBox="1"/>
      </xdr:nvSpPr>
      <xdr:spPr>
        <a:xfrm>
          <a:off x="22199600"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20828</xdr:rowOff>
    </xdr:from>
    <xdr:to>
      <xdr:col>112</xdr:col>
      <xdr:colOff>38100</xdr:colOff>
      <xdr:row>107</xdr:row>
      <xdr:rowOff>122428</xdr:rowOff>
    </xdr:to>
    <xdr:sp macro="" textlink="">
      <xdr:nvSpPr>
        <xdr:cNvPr id="934" name="楕円 933"/>
        <xdr:cNvSpPr/>
      </xdr:nvSpPr>
      <xdr:spPr>
        <a:xfrm>
          <a:off x="21272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67056</xdr:rowOff>
    </xdr:from>
    <xdr:to>
      <xdr:col>116</xdr:col>
      <xdr:colOff>63500</xdr:colOff>
      <xdr:row>107</xdr:row>
      <xdr:rowOff>71628</xdr:rowOff>
    </xdr:to>
    <xdr:cxnSp macro="">
      <xdr:nvCxnSpPr>
        <xdr:cNvPr id="935" name="直線コネクタ 934"/>
        <xdr:cNvCxnSpPr/>
      </xdr:nvCxnSpPr>
      <xdr:spPr>
        <a:xfrm flipV="1">
          <a:off x="21323300" y="1841220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32258</xdr:rowOff>
    </xdr:from>
    <xdr:to>
      <xdr:col>107</xdr:col>
      <xdr:colOff>101600</xdr:colOff>
      <xdr:row>107</xdr:row>
      <xdr:rowOff>133858</xdr:rowOff>
    </xdr:to>
    <xdr:sp macro="" textlink="">
      <xdr:nvSpPr>
        <xdr:cNvPr id="936" name="楕円 935"/>
        <xdr:cNvSpPr/>
      </xdr:nvSpPr>
      <xdr:spPr>
        <a:xfrm>
          <a:off x="203835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71628</xdr:rowOff>
    </xdr:from>
    <xdr:to>
      <xdr:col>111</xdr:col>
      <xdr:colOff>177800</xdr:colOff>
      <xdr:row>107</xdr:row>
      <xdr:rowOff>83058</xdr:rowOff>
    </xdr:to>
    <xdr:cxnSp macro="">
      <xdr:nvCxnSpPr>
        <xdr:cNvPr id="937" name="直線コネクタ 936"/>
        <xdr:cNvCxnSpPr/>
      </xdr:nvCxnSpPr>
      <xdr:spPr>
        <a:xfrm flipV="1">
          <a:off x="20434300" y="1841677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34544</xdr:rowOff>
    </xdr:from>
    <xdr:to>
      <xdr:col>102</xdr:col>
      <xdr:colOff>165100</xdr:colOff>
      <xdr:row>107</xdr:row>
      <xdr:rowOff>136144</xdr:rowOff>
    </xdr:to>
    <xdr:sp macro="" textlink="">
      <xdr:nvSpPr>
        <xdr:cNvPr id="938" name="楕円 937"/>
        <xdr:cNvSpPr/>
      </xdr:nvSpPr>
      <xdr:spPr>
        <a:xfrm>
          <a:off x="19494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83058</xdr:rowOff>
    </xdr:from>
    <xdr:to>
      <xdr:col>107</xdr:col>
      <xdr:colOff>50800</xdr:colOff>
      <xdr:row>107</xdr:row>
      <xdr:rowOff>85344</xdr:rowOff>
    </xdr:to>
    <xdr:cxnSp macro="">
      <xdr:nvCxnSpPr>
        <xdr:cNvPr id="939" name="直線コネクタ 938"/>
        <xdr:cNvCxnSpPr/>
      </xdr:nvCxnSpPr>
      <xdr:spPr>
        <a:xfrm flipV="1">
          <a:off x="19545300" y="184282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36830</xdr:rowOff>
    </xdr:from>
    <xdr:to>
      <xdr:col>98</xdr:col>
      <xdr:colOff>38100</xdr:colOff>
      <xdr:row>107</xdr:row>
      <xdr:rowOff>138430</xdr:rowOff>
    </xdr:to>
    <xdr:sp macro="" textlink="">
      <xdr:nvSpPr>
        <xdr:cNvPr id="940" name="楕円 939"/>
        <xdr:cNvSpPr/>
      </xdr:nvSpPr>
      <xdr:spPr>
        <a:xfrm>
          <a:off x="18605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85344</xdr:rowOff>
    </xdr:from>
    <xdr:to>
      <xdr:col>102</xdr:col>
      <xdr:colOff>114300</xdr:colOff>
      <xdr:row>107</xdr:row>
      <xdr:rowOff>87630</xdr:rowOff>
    </xdr:to>
    <xdr:cxnSp macro="">
      <xdr:nvCxnSpPr>
        <xdr:cNvPr id="941" name="直線コネクタ 940"/>
        <xdr:cNvCxnSpPr/>
      </xdr:nvCxnSpPr>
      <xdr:spPr>
        <a:xfrm flipV="1">
          <a:off x="18656300" y="18430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942" name="n_1ave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943" name="n_2aveValue【公民館】&#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944" name="n_3aveValue【公民館】&#10;一人当たり面積"/>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945" name="n_4aveValue【公民館】&#10;一人当たり面積"/>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113555</xdr:rowOff>
    </xdr:from>
    <xdr:ext cx="469744" cy="259045"/>
    <xdr:sp macro="" textlink="">
      <xdr:nvSpPr>
        <xdr:cNvPr id="946" name="n_1mainValue【公民館】&#10;一人当たり面積"/>
        <xdr:cNvSpPr txBox="1"/>
      </xdr:nvSpPr>
      <xdr:spPr>
        <a:xfrm>
          <a:off x="210757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124985</xdr:rowOff>
    </xdr:from>
    <xdr:ext cx="469744" cy="259045"/>
    <xdr:sp macro="" textlink="">
      <xdr:nvSpPr>
        <xdr:cNvPr id="947" name="n_2mainValue【公民館】&#10;一人当たり面積"/>
        <xdr:cNvSpPr txBox="1"/>
      </xdr:nvSpPr>
      <xdr:spPr>
        <a:xfrm>
          <a:off x="20199427" y="1847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127271</xdr:rowOff>
    </xdr:from>
    <xdr:ext cx="469744" cy="259045"/>
    <xdr:sp macro="" textlink="">
      <xdr:nvSpPr>
        <xdr:cNvPr id="948" name="n_3mainValue【公民館】&#10;一人当たり面積"/>
        <xdr:cNvSpPr txBox="1"/>
      </xdr:nvSpPr>
      <xdr:spPr>
        <a:xfrm>
          <a:off x="19310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129557</xdr:rowOff>
    </xdr:from>
    <xdr:ext cx="469744" cy="259045"/>
    <xdr:sp macro="" textlink="">
      <xdr:nvSpPr>
        <xdr:cNvPr id="949" name="n_4mainValue【公民館】&#10;一人当たり面積"/>
        <xdr:cNvSpPr txBox="1"/>
      </xdr:nvSpPr>
      <xdr:spPr>
        <a:xfrm>
          <a:off x="18421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道路，橋りょう・トンネル，公営住宅，児童館，公民館の有形固定資産減価償却率は，類似団体内平均を上回っており，老朽化が顕著な施設として課題となっている。特に公営住宅については，有形固定資産減価償却率は</a:t>
          </a:r>
          <a:r>
            <a:rPr kumimoji="1" lang="en-US" altLang="ja-JP" sz="1100">
              <a:solidFill>
                <a:schemeClr val="dk1"/>
              </a:solidFill>
              <a:effectLst/>
              <a:latin typeface="+mn-lt"/>
              <a:ea typeface="+mn-ea"/>
              <a:cs typeface="+mn-cs"/>
            </a:rPr>
            <a:t>75.0</a:t>
          </a:r>
          <a:r>
            <a:rPr kumimoji="1" lang="ja-JP" altLang="ja-JP" sz="1100">
              <a:solidFill>
                <a:schemeClr val="dk1"/>
              </a:solidFill>
              <a:effectLst/>
              <a:latin typeface="+mn-lt"/>
              <a:ea typeface="+mn-ea"/>
              <a:cs typeface="+mn-cs"/>
            </a:rPr>
            <a:t>％と高く，公共施設マネジメントや個別施設計画等に基づき，施設の長寿命化，集約化・複合化を進めていく必要がある。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90,320
88,331
471.51
56,353,235
53,328,894
2,462,000
27,981,343
65,268,414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69487</xdr:rowOff>
    </xdr:from>
    <xdr:to>
      <xdr:col>24</xdr:col>
      <xdr:colOff>114300</xdr:colOff>
      <xdr:row>34</xdr:row>
      <xdr:rowOff>171087</xdr:rowOff>
    </xdr:to>
    <xdr:sp macro="" textlink="">
      <xdr:nvSpPr>
        <xdr:cNvPr id="74" name="楕円 73"/>
        <xdr:cNvSpPr/>
      </xdr:nvSpPr>
      <xdr:spPr>
        <a:xfrm>
          <a:off x="4584700" y="58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155864</xdr:rowOff>
    </xdr:from>
    <xdr:ext cx="405111" cy="259045"/>
    <xdr:sp macro="" textlink="">
      <xdr:nvSpPr>
        <xdr:cNvPr id="75" name="【図書館】&#10;有形固定資産減価償却率該当値テキスト"/>
        <xdr:cNvSpPr txBox="1"/>
      </xdr:nvSpPr>
      <xdr:spPr>
        <a:xfrm>
          <a:off x="4673600" y="581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15603</xdr:rowOff>
    </xdr:from>
    <xdr:to>
      <xdr:col>20</xdr:col>
      <xdr:colOff>38100</xdr:colOff>
      <xdr:row>34</xdr:row>
      <xdr:rowOff>117203</xdr:rowOff>
    </xdr:to>
    <xdr:sp macro="" textlink="">
      <xdr:nvSpPr>
        <xdr:cNvPr id="76" name="楕円 75"/>
        <xdr:cNvSpPr/>
      </xdr:nvSpPr>
      <xdr:spPr>
        <a:xfrm>
          <a:off x="3746500" y="584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66403</xdr:rowOff>
    </xdr:from>
    <xdr:to>
      <xdr:col>24</xdr:col>
      <xdr:colOff>63500</xdr:colOff>
      <xdr:row>34</xdr:row>
      <xdr:rowOff>120287</xdr:rowOff>
    </xdr:to>
    <xdr:cxnSp macro="">
      <xdr:nvCxnSpPr>
        <xdr:cNvPr id="77" name="直線コネクタ 76"/>
        <xdr:cNvCxnSpPr/>
      </xdr:nvCxnSpPr>
      <xdr:spPr>
        <a:xfrm>
          <a:off x="3797300" y="589570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147865</xdr:rowOff>
    </xdr:from>
    <xdr:to>
      <xdr:col>15</xdr:col>
      <xdr:colOff>101600</xdr:colOff>
      <xdr:row>39</xdr:row>
      <xdr:rowOff>78015</xdr:rowOff>
    </xdr:to>
    <xdr:sp macro="" textlink="">
      <xdr:nvSpPr>
        <xdr:cNvPr id="78" name="楕円 77"/>
        <xdr:cNvSpPr/>
      </xdr:nvSpPr>
      <xdr:spPr>
        <a:xfrm>
          <a:off x="2857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66403</xdr:rowOff>
    </xdr:from>
    <xdr:to>
      <xdr:col>19</xdr:col>
      <xdr:colOff>177800</xdr:colOff>
      <xdr:row>39</xdr:row>
      <xdr:rowOff>27215</xdr:rowOff>
    </xdr:to>
    <xdr:cxnSp macro="">
      <xdr:nvCxnSpPr>
        <xdr:cNvPr id="79" name="直線コネクタ 78"/>
        <xdr:cNvCxnSpPr/>
      </xdr:nvCxnSpPr>
      <xdr:spPr>
        <a:xfrm flipV="1">
          <a:off x="2908300" y="5895703"/>
          <a:ext cx="889000" cy="81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100512</xdr:rowOff>
    </xdr:from>
    <xdr:to>
      <xdr:col>10</xdr:col>
      <xdr:colOff>165100</xdr:colOff>
      <xdr:row>39</xdr:row>
      <xdr:rowOff>30662</xdr:rowOff>
    </xdr:to>
    <xdr:sp macro="" textlink="">
      <xdr:nvSpPr>
        <xdr:cNvPr id="80" name="楕円 79"/>
        <xdr:cNvSpPr/>
      </xdr:nvSpPr>
      <xdr:spPr>
        <a:xfrm>
          <a:off x="1968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151312</xdr:rowOff>
    </xdr:from>
    <xdr:to>
      <xdr:col>15</xdr:col>
      <xdr:colOff>50800</xdr:colOff>
      <xdr:row>39</xdr:row>
      <xdr:rowOff>27215</xdr:rowOff>
    </xdr:to>
    <xdr:cxnSp macro="">
      <xdr:nvCxnSpPr>
        <xdr:cNvPr id="81" name="直線コネクタ 80"/>
        <xdr:cNvCxnSpPr/>
      </xdr:nvCxnSpPr>
      <xdr:spPr>
        <a:xfrm>
          <a:off x="2019300" y="6666412"/>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67854</xdr:rowOff>
    </xdr:from>
    <xdr:to>
      <xdr:col>6</xdr:col>
      <xdr:colOff>38100</xdr:colOff>
      <xdr:row>38</xdr:row>
      <xdr:rowOff>169454</xdr:rowOff>
    </xdr:to>
    <xdr:sp macro="" textlink="">
      <xdr:nvSpPr>
        <xdr:cNvPr id="82" name="楕円 81"/>
        <xdr:cNvSpPr/>
      </xdr:nvSpPr>
      <xdr:spPr>
        <a:xfrm>
          <a:off x="1079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118654</xdr:rowOff>
    </xdr:from>
    <xdr:to>
      <xdr:col>10</xdr:col>
      <xdr:colOff>114300</xdr:colOff>
      <xdr:row>38</xdr:row>
      <xdr:rowOff>151312</xdr:rowOff>
    </xdr:to>
    <xdr:cxnSp macro="">
      <xdr:nvCxnSpPr>
        <xdr:cNvPr id="83" name="直線コネクタ 82"/>
        <xdr:cNvCxnSpPr/>
      </xdr:nvCxnSpPr>
      <xdr:spPr>
        <a:xfrm>
          <a:off x="1130300" y="66337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133730</xdr:rowOff>
    </xdr:from>
    <xdr:ext cx="405111" cy="259045"/>
    <xdr:sp macro="" textlink="">
      <xdr:nvSpPr>
        <xdr:cNvPr id="88" name="n_1mainValue【図書館】&#10;有形固定資産減価償却率"/>
        <xdr:cNvSpPr txBox="1"/>
      </xdr:nvSpPr>
      <xdr:spPr>
        <a:xfrm>
          <a:off x="3582044" y="562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69142</xdr:rowOff>
    </xdr:from>
    <xdr:ext cx="405111" cy="259045"/>
    <xdr:sp macro="" textlink="">
      <xdr:nvSpPr>
        <xdr:cNvPr id="89" name="n_2mainValue【図書館】&#10;有形固定資産減価償却率"/>
        <xdr:cNvSpPr txBox="1"/>
      </xdr:nvSpPr>
      <xdr:spPr>
        <a:xfrm>
          <a:off x="2705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21789</xdr:rowOff>
    </xdr:from>
    <xdr:ext cx="405111" cy="259045"/>
    <xdr:sp macro="" textlink="">
      <xdr:nvSpPr>
        <xdr:cNvPr id="90" name="n_3mainValue【図書館】&#10;有形固定資産減価償却率"/>
        <xdr:cNvSpPr txBox="1"/>
      </xdr:nvSpPr>
      <xdr:spPr>
        <a:xfrm>
          <a:off x="1816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160581</xdr:rowOff>
    </xdr:from>
    <xdr:ext cx="405111" cy="259045"/>
    <xdr:sp macro="" textlink="">
      <xdr:nvSpPr>
        <xdr:cNvPr id="91" name="n_4mainValue【図書館】&#10;有形固定資産減価償却率"/>
        <xdr:cNvSpPr txBox="1"/>
      </xdr:nvSpPr>
      <xdr:spPr>
        <a:xfrm>
          <a:off x="927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31" name="楕円 130"/>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29227</xdr:rowOff>
    </xdr:from>
    <xdr:ext cx="469744" cy="259045"/>
    <xdr:sp macro="" textlink="">
      <xdr:nvSpPr>
        <xdr:cNvPr id="132" name="【図書館】&#10;一人当たり面積該当値テキスト"/>
        <xdr:cNvSpPr txBox="1"/>
      </xdr:nvSpPr>
      <xdr:spPr>
        <a:xfrm>
          <a:off x="105156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19050</xdr:rowOff>
    </xdr:from>
    <xdr:to>
      <xdr:col>50</xdr:col>
      <xdr:colOff>165100</xdr:colOff>
      <xdr:row>37</xdr:row>
      <xdr:rowOff>120650</xdr:rowOff>
    </xdr:to>
    <xdr:sp macro="" textlink="">
      <xdr:nvSpPr>
        <xdr:cNvPr id="133" name="楕円 132"/>
        <xdr:cNvSpPr/>
      </xdr:nvSpPr>
      <xdr:spPr>
        <a:xfrm>
          <a:off x="9588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69850</xdr:rowOff>
    </xdr:to>
    <xdr:cxnSp macro="">
      <xdr:nvCxnSpPr>
        <xdr:cNvPr id="134" name="直線コネクタ 133"/>
        <xdr:cNvCxnSpPr/>
      </xdr:nvCxnSpPr>
      <xdr:spPr>
        <a:xfrm flipV="1">
          <a:off x="9639300" y="6400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133350</xdr:rowOff>
    </xdr:from>
    <xdr:to>
      <xdr:col>46</xdr:col>
      <xdr:colOff>38100</xdr:colOff>
      <xdr:row>40</xdr:row>
      <xdr:rowOff>63500</xdr:rowOff>
    </xdr:to>
    <xdr:sp macro="" textlink="">
      <xdr:nvSpPr>
        <xdr:cNvPr id="135" name="楕円 134"/>
        <xdr:cNvSpPr/>
      </xdr:nvSpPr>
      <xdr:spPr>
        <a:xfrm>
          <a:off x="8699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69850</xdr:rowOff>
    </xdr:from>
    <xdr:to>
      <xdr:col>50</xdr:col>
      <xdr:colOff>114300</xdr:colOff>
      <xdr:row>40</xdr:row>
      <xdr:rowOff>12700</xdr:rowOff>
    </xdr:to>
    <xdr:cxnSp macro="">
      <xdr:nvCxnSpPr>
        <xdr:cNvPr id="136" name="直線コネクタ 135"/>
        <xdr:cNvCxnSpPr/>
      </xdr:nvCxnSpPr>
      <xdr:spPr>
        <a:xfrm flipV="1">
          <a:off x="8750300" y="64135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107950</xdr:rowOff>
    </xdr:from>
    <xdr:to>
      <xdr:col>41</xdr:col>
      <xdr:colOff>101600</xdr:colOff>
      <xdr:row>40</xdr:row>
      <xdr:rowOff>38100</xdr:rowOff>
    </xdr:to>
    <xdr:sp macro="" textlink="">
      <xdr:nvSpPr>
        <xdr:cNvPr id="137" name="楕円 136"/>
        <xdr:cNvSpPr/>
      </xdr:nvSpPr>
      <xdr:spPr>
        <a:xfrm>
          <a:off x="7810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158750</xdr:rowOff>
    </xdr:from>
    <xdr:to>
      <xdr:col>45</xdr:col>
      <xdr:colOff>177800</xdr:colOff>
      <xdr:row>40</xdr:row>
      <xdr:rowOff>12700</xdr:rowOff>
    </xdr:to>
    <xdr:cxnSp macro="">
      <xdr:nvCxnSpPr>
        <xdr:cNvPr id="138" name="直線コネクタ 137"/>
        <xdr:cNvCxnSpPr/>
      </xdr:nvCxnSpPr>
      <xdr:spPr>
        <a:xfrm>
          <a:off x="7861300" y="684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39" name="楕円 138"/>
        <xdr:cNvSpPr/>
      </xdr:nvSpPr>
      <xdr:spPr>
        <a:xfrm>
          <a:off x="6921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158750</xdr:rowOff>
    </xdr:from>
    <xdr:to>
      <xdr:col>41</xdr:col>
      <xdr:colOff>50800</xdr:colOff>
      <xdr:row>39</xdr:row>
      <xdr:rowOff>158750</xdr:rowOff>
    </xdr:to>
    <xdr:cxnSp macro="">
      <xdr:nvCxnSpPr>
        <xdr:cNvPr id="140" name="直線コネクタ 139"/>
        <xdr:cNvCxnSpPr/>
      </xdr:nvCxnSpPr>
      <xdr:spPr>
        <a:xfrm>
          <a:off x="6972300" y="684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137177</xdr:rowOff>
    </xdr:from>
    <xdr:ext cx="469744" cy="259045"/>
    <xdr:sp macro="" textlink="">
      <xdr:nvSpPr>
        <xdr:cNvPr id="145" name="n_1mainValue【図書館】&#10;一人当たり面積"/>
        <xdr:cNvSpPr txBox="1"/>
      </xdr:nvSpPr>
      <xdr:spPr>
        <a:xfrm>
          <a:off x="93917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54627</xdr:rowOff>
    </xdr:from>
    <xdr:ext cx="469744" cy="259045"/>
    <xdr:sp macro="" textlink="">
      <xdr:nvSpPr>
        <xdr:cNvPr id="146" name="n_2mainValue【図書館】&#10;一人当たり面積"/>
        <xdr:cNvSpPr txBox="1"/>
      </xdr:nvSpPr>
      <xdr:spPr>
        <a:xfrm>
          <a:off x="8515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29227</xdr:rowOff>
    </xdr:from>
    <xdr:ext cx="469744" cy="259045"/>
    <xdr:sp macro="" textlink="">
      <xdr:nvSpPr>
        <xdr:cNvPr id="147" name="n_3mainValue【図書館】&#10;一人当たり面積"/>
        <xdr:cNvSpPr txBox="1"/>
      </xdr:nvSpPr>
      <xdr:spPr>
        <a:xfrm>
          <a:off x="7626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8" name="n_4mainValue【図書館】&#10;一人当たり面積"/>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48804</xdr:rowOff>
    </xdr:from>
    <xdr:to>
      <xdr:col>24</xdr:col>
      <xdr:colOff>114300</xdr:colOff>
      <xdr:row>62</xdr:row>
      <xdr:rowOff>150404</xdr:rowOff>
    </xdr:to>
    <xdr:sp macro="" textlink="">
      <xdr:nvSpPr>
        <xdr:cNvPr id="190" name="楕円 189"/>
        <xdr:cNvSpPr/>
      </xdr:nvSpPr>
      <xdr:spPr>
        <a:xfrm>
          <a:off x="45847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27231</xdr:rowOff>
    </xdr:from>
    <xdr:ext cx="405111" cy="259045"/>
    <xdr:sp macro="" textlink="">
      <xdr:nvSpPr>
        <xdr:cNvPr id="191" name="【体育館・プール】&#10;有形固定資産減価償却率該当値テキスト"/>
        <xdr:cNvSpPr txBox="1"/>
      </xdr:nvSpPr>
      <xdr:spPr>
        <a:xfrm>
          <a:off x="4673600"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39007</xdr:rowOff>
    </xdr:from>
    <xdr:to>
      <xdr:col>20</xdr:col>
      <xdr:colOff>38100</xdr:colOff>
      <xdr:row>62</xdr:row>
      <xdr:rowOff>140607</xdr:rowOff>
    </xdr:to>
    <xdr:sp macro="" textlink="">
      <xdr:nvSpPr>
        <xdr:cNvPr id="192" name="楕円 191"/>
        <xdr:cNvSpPr/>
      </xdr:nvSpPr>
      <xdr:spPr>
        <a:xfrm>
          <a:off x="3746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89807</xdr:rowOff>
    </xdr:from>
    <xdr:to>
      <xdr:col>24</xdr:col>
      <xdr:colOff>63500</xdr:colOff>
      <xdr:row>62</xdr:row>
      <xdr:rowOff>99604</xdr:rowOff>
    </xdr:to>
    <xdr:cxnSp macro="">
      <xdr:nvCxnSpPr>
        <xdr:cNvPr id="193" name="直線コネクタ 192"/>
        <xdr:cNvCxnSpPr/>
      </xdr:nvCxnSpPr>
      <xdr:spPr>
        <a:xfrm>
          <a:off x="3797300" y="1071970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xdr:rowOff>
    </xdr:from>
    <xdr:to>
      <xdr:col>15</xdr:col>
      <xdr:colOff>101600</xdr:colOff>
      <xdr:row>62</xdr:row>
      <xdr:rowOff>103051</xdr:rowOff>
    </xdr:to>
    <xdr:sp macro="" textlink="">
      <xdr:nvSpPr>
        <xdr:cNvPr id="194" name="楕円 193"/>
        <xdr:cNvSpPr/>
      </xdr:nvSpPr>
      <xdr:spPr>
        <a:xfrm>
          <a:off x="2857500" y="106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52251</xdr:rowOff>
    </xdr:from>
    <xdr:to>
      <xdr:col>19</xdr:col>
      <xdr:colOff>177800</xdr:colOff>
      <xdr:row>62</xdr:row>
      <xdr:rowOff>89807</xdr:rowOff>
    </xdr:to>
    <xdr:cxnSp macro="">
      <xdr:nvCxnSpPr>
        <xdr:cNvPr id="195" name="直線コネクタ 194"/>
        <xdr:cNvCxnSpPr/>
      </xdr:nvCxnSpPr>
      <xdr:spPr>
        <a:xfrm>
          <a:off x="2908300" y="106821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135346</xdr:rowOff>
    </xdr:from>
    <xdr:to>
      <xdr:col>10</xdr:col>
      <xdr:colOff>165100</xdr:colOff>
      <xdr:row>62</xdr:row>
      <xdr:rowOff>65496</xdr:rowOff>
    </xdr:to>
    <xdr:sp macro="" textlink="">
      <xdr:nvSpPr>
        <xdr:cNvPr id="196" name="楕円 195"/>
        <xdr:cNvSpPr/>
      </xdr:nvSpPr>
      <xdr:spPr>
        <a:xfrm>
          <a:off x="1968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14696</xdr:rowOff>
    </xdr:from>
    <xdr:to>
      <xdr:col>15</xdr:col>
      <xdr:colOff>50800</xdr:colOff>
      <xdr:row>62</xdr:row>
      <xdr:rowOff>52251</xdr:rowOff>
    </xdr:to>
    <xdr:cxnSp macro="">
      <xdr:nvCxnSpPr>
        <xdr:cNvPr id="197" name="直線コネクタ 196"/>
        <xdr:cNvCxnSpPr/>
      </xdr:nvCxnSpPr>
      <xdr:spPr>
        <a:xfrm>
          <a:off x="2019300" y="1064459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99423</xdr:rowOff>
    </xdr:from>
    <xdr:to>
      <xdr:col>6</xdr:col>
      <xdr:colOff>38100</xdr:colOff>
      <xdr:row>62</xdr:row>
      <xdr:rowOff>29573</xdr:rowOff>
    </xdr:to>
    <xdr:sp macro="" textlink="">
      <xdr:nvSpPr>
        <xdr:cNvPr id="198" name="楕円 197"/>
        <xdr:cNvSpPr/>
      </xdr:nvSpPr>
      <xdr:spPr>
        <a:xfrm>
          <a:off x="1079500" y="1055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150223</xdr:rowOff>
    </xdr:from>
    <xdr:to>
      <xdr:col>10</xdr:col>
      <xdr:colOff>114300</xdr:colOff>
      <xdr:row>62</xdr:row>
      <xdr:rowOff>14696</xdr:rowOff>
    </xdr:to>
    <xdr:cxnSp macro="">
      <xdr:nvCxnSpPr>
        <xdr:cNvPr id="199" name="直線コネクタ 198"/>
        <xdr:cNvCxnSpPr/>
      </xdr:nvCxnSpPr>
      <xdr:spPr>
        <a:xfrm>
          <a:off x="1130300" y="106086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131734</xdr:rowOff>
    </xdr:from>
    <xdr:ext cx="405111" cy="259045"/>
    <xdr:sp macro="" textlink="">
      <xdr:nvSpPr>
        <xdr:cNvPr id="204" name="n_1mainValue【体育館・プール】&#10;有形固定資産減価償却率"/>
        <xdr:cNvSpPr txBox="1"/>
      </xdr:nvSpPr>
      <xdr:spPr>
        <a:xfrm>
          <a:off x="35820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94178</xdr:rowOff>
    </xdr:from>
    <xdr:ext cx="405111" cy="259045"/>
    <xdr:sp macro="" textlink="">
      <xdr:nvSpPr>
        <xdr:cNvPr id="205" name="n_2mainValue【体育館・プール】&#10;有形固定資産減価償却率"/>
        <xdr:cNvSpPr txBox="1"/>
      </xdr:nvSpPr>
      <xdr:spPr>
        <a:xfrm>
          <a:off x="2705744"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56623</xdr:rowOff>
    </xdr:from>
    <xdr:ext cx="405111" cy="259045"/>
    <xdr:sp macro="" textlink="">
      <xdr:nvSpPr>
        <xdr:cNvPr id="206" name="n_3mainValue【体育館・プール】&#10;有形固定資産減価償却率"/>
        <xdr:cNvSpPr txBox="1"/>
      </xdr:nvSpPr>
      <xdr:spPr>
        <a:xfrm>
          <a:off x="1816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20700</xdr:rowOff>
    </xdr:from>
    <xdr:ext cx="405111" cy="259045"/>
    <xdr:sp macro="" textlink="">
      <xdr:nvSpPr>
        <xdr:cNvPr id="207" name="n_4mainValue【体育館・プール】&#10;有形固定資産減価償却率"/>
        <xdr:cNvSpPr txBox="1"/>
      </xdr:nvSpPr>
      <xdr:spPr>
        <a:xfrm>
          <a:off x="927744" y="1065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97790</xdr:rowOff>
    </xdr:from>
    <xdr:to>
      <xdr:col>55</xdr:col>
      <xdr:colOff>50800</xdr:colOff>
      <xdr:row>62</xdr:row>
      <xdr:rowOff>27940</xdr:rowOff>
    </xdr:to>
    <xdr:sp macro="" textlink="">
      <xdr:nvSpPr>
        <xdr:cNvPr id="247" name="楕円 246"/>
        <xdr:cNvSpPr/>
      </xdr:nvSpPr>
      <xdr:spPr>
        <a:xfrm>
          <a:off x="10426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120667</xdr:rowOff>
    </xdr:from>
    <xdr:ext cx="469744" cy="259045"/>
    <xdr:sp macro="" textlink="">
      <xdr:nvSpPr>
        <xdr:cNvPr id="248" name="【体育館・プール】&#10;一人当たり面積該当値テキスト"/>
        <xdr:cNvSpPr txBox="1"/>
      </xdr:nvSpPr>
      <xdr:spPr>
        <a:xfrm>
          <a:off x="10515600"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105410</xdr:rowOff>
    </xdr:from>
    <xdr:to>
      <xdr:col>50</xdr:col>
      <xdr:colOff>165100</xdr:colOff>
      <xdr:row>62</xdr:row>
      <xdr:rowOff>35560</xdr:rowOff>
    </xdr:to>
    <xdr:sp macro="" textlink="">
      <xdr:nvSpPr>
        <xdr:cNvPr id="249" name="楕円 248"/>
        <xdr:cNvSpPr/>
      </xdr:nvSpPr>
      <xdr:spPr>
        <a:xfrm>
          <a:off x="9588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148590</xdr:rowOff>
    </xdr:from>
    <xdr:to>
      <xdr:col>55</xdr:col>
      <xdr:colOff>0</xdr:colOff>
      <xdr:row>61</xdr:row>
      <xdr:rowOff>156210</xdr:rowOff>
    </xdr:to>
    <xdr:cxnSp macro="">
      <xdr:nvCxnSpPr>
        <xdr:cNvPr id="250" name="直線コネクタ 249"/>
        <xdr:cNvCxnSpPr/>
      </xdr:nvCxnSpPr>
      <xdr:spPr>
        <a:xfrm flipV="1">
          <a:off x="9639300" y="10607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111125</xdr:rowOff>
    </xdr:from>
    <xdr:to>
      <xdr:col>46</xdr:col>
      <xdr:colOff>38100</xdr:colOff>
      <xdr:row>62</xdr:row>
      <xdr:rowOff>41275</xdr:rowOff>
    </xdr:to>
    <xdr:sp macro="" textlink="">
      <xdr:nvSpPr>
        <xdr:cNvPr id="251" name="楕円 250"/>
        <xdr:cNvSpPr/>
      </xdr:nvSpPr>
      <xdr:spPr>
        <a:xfrm>
          <a:off x="8699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156210</xdr:rowOff>
    </xdr:from>
    <xdr:to>
      <xdr:col>50</xdr:col>
      <xdr:colOff>114300</xdr:colOff>
      <xdr:row>61</xdr:row>
      <xdr:rowOff>161925</xdr:rowOff>
    </xdr:to>
    <xdr:cxnSp macro="">
      <xdr:nvCxnSpPr>
        <xdr:cNvPr id="252" name="直線コネクタ 251"/>
        <xdr:cNvCxnSpPr/>
      </xdr:nvCxnSpPr>
      <xdr:spPr>
        <a:xfrm flipV="1">
          <a:off x="8750300" y="10614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116840</xdr:rowOff>
    </xdr:from>
    <xdr:to>
      <xdr:col>41</xdr:col>
      <xdr:colOff>101600</xdr:colOff>
      <xdr:row>62</xdr:row>
      <xdr:rowOff>46990</xdr:rowOff>
    </xdr:to>
    <xdr:sp macro="" textlink="">
      <xdr:nvSpPr>
        <xdr:cNvPr id="253" name="楕円 252"/>
        <xdr:cNvSpPr/>
      </xdr:nvSpPr>
      <xdr:spPr>
        <a:xfrm>
          <a:off x="7810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161925</xdr:rowOff>
    </xdr:from>
    <xdr:to>
      <xdr:col>45</xdr:col>
      <xdr:colOff>177800</xdr:colOff>
      <xdr:row>61</xdr:row>
      <xdr:rowOff>167640</xdr:rowOff>
    </xdr:to>
    <xdr:cxnSp macro="">
      <xdr:nvCxnSpPr>
        <xdr:cNvPr id="254" name="直線コネクタ 253"/>
        <xdr:cNvCxnSpPr/>
      </xdr:nvCxnSpPr>
      <xdr:spPr>
        <a:xfrm flipV="1">
          <a:off x="7861300" y="106203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122555</xdr:rowOff>
    </xdr:from>
    <xdr:to>
      <xdr:col>36</xdr:col>
      <xdr:colOff>165100</xdr:colOff>
      <xdr:row>62</xdr:row>
      <xdr:rowOff>52705</xdr:rowOff>
    </xdr:to>
    <xdr:sp macro="" textlink="">
      <xdr:nvSpPr>
        <xdr:cNvPr id="255" name="楕円 254"/>
        <xdr:cNvSpPr/>
      </xdr:nvSpPr>
      <xdr:spPr>
        <a:xfrm>
          <a:off x="6921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167640</xdr:rowOff>
    </xdr:from>
    <xdr:to>
      <xdr:col>41</xdr:col>
      <xdr:colOff>50800</xdr:colOff>
      <xdr:row>62</xdr:row>
      <xdr:rowOff>1905</xdr:rowOff>
    </xdr:to>
    <xdr:cxnSp macro="">
      <xdr:nvCxnSpPr>
        <xdr:cNvPr id="256" name="直線コネクタ 255"/>
        <xdr:cNvCxnSpPr/>
      </xdr:nvCxnSpPr>
      <xdr:spPr>
        <a:xfrm flipV="1">
          <a:off x="6972300" y="10626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52087</xdr:rowOff>
    </xdr:from>
    <xdr:ext cx="469744" cy="259045"/>
    <xdr:sp macro="" textlink="">
      <xdr:nvSpPr>
        <xdr:cNvPr id="261" name="n_1mainValue【体育館・プール】&#10;一人当たり面積"/>
        <xdr:cNvSpPr txBox="1"/>
      </xdr:nvSpPr>
      <xdr:spPr>
        <a:xfrm>
          <a:off x="93917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57802</xdr:rowOff>
    </xdr:from>
    <xdr:ext cx="469744" cy="259045"/>
    <xdr:sp macro="" textlink="">
      <xdr:nvSpPr>
        <xdr:cNvPr id="262" name="n_2mainValue【体育館・プール】&#10;一人当たり面積"/>
        <xdr:cNvSpPr txBox="1"/>
      </xdr:nvSpPr>
      <xdr:spPr>
        <a:xfrm>
          <a:off x="8515427" y="103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38117</xdr:rowOff>
    </xdr:from>
    <xdr:ext cx="469744" cy="259045"/>
    <xdr:sp macro="" textlink="">
      <xdr:nvSpPr>
        <xdr:cNvPr id="263" name="n_3mainValue【体育館・プール】&#10;一人当たり面積"/>
        <xdr:cNvSpPr txBox="1"/>
      </xdr:nvSpPr>
      <xdr:spPr>
        <a:xfrm>
          <a:off x="7626427"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43832</xdr:rowOff>
    </xdr:from>
    <xdr:ext cx="469744" cy="259045"/>
    <xdr:sp macro="" textlink="">
      <xdr:nvSpPr>
        <xdr:cNvPr id="264" name="n_4mainValue【体育館・プール】&#10;一人当たり面積"/>
        <xdr:cNvSpPr txBox="1"/>
      </xdr:nvSpPr>
      <xdr:spPr>
        <a:xfrm>
          <a:off x="6737427" y="1067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57802</xdr:rowOff>
    </xdr:from>
    <xdr:ext cx="405111" cy="259045"/>
    <xdr:sp macro="" textlink="">
      <xdr:nvSpPr>
        <xdr:cNvPr id="294" name="【福祉施設】&#10;有形固定資産減価償却率平均値テキスト"/>
        <xdr:cNvSpPr txBox="1"/>
      </xdr:nvSpPr>
      <xdr:spPr>
        <a:xfrm>
          <a:off x="4673600" y="1394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151130</xdr:rowOff>
    </xdr:from>
    <xdr:to>
      <xdr:col>24</xdr:col>
      <xdr:colOff>114300</xdr:colOff>
      <xdr:row>85</xdr:row>
      <xdr:rowOff>81280</xdr:rowOff>
    </xdr:to>
    <xdr:sp macro="" textlink="">
      <xdr:nvSpPr>
        <xdr:cNvPr id="305" name="楕円 304"/>
        <xdr:cNvSpPr/>
      </xdr:nvSpPr>
      <xdr:spPr>
        <a:xfrm>
          <a:off x="4584700" y="145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129557</xdr:rowOff>
    </xdr:from>
    <xdr:ext cx="405111" cy="259045"/>
    <xdr:sp macro="" textlink="">
      <xdr:nvSpPr>
        <xdr:cNvPr id="306" name="【福祉施設】&#10;有形固定資産減価償却率該当値テキスト"/>
        <xdr:cNvSpPr txBox="1"/>
      </xdr:nvSpPr>
      <xdr:spPr>
        <a:xfrm>
          <a:off x="4673600"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130175</xdr:rowOff>
    </xdr:from>
    <xdr:to>
      <xdr:col>20</xdr:col>
      <xdr:colOff>38100</xdr:colOff>
      <xdr:row>85</xdr:row>
      <xdr:rowOff>60325</xdr:rowOff>
    </xdr:to>
    <xdr:sp macro="" textlink="">
      <xdr:nvSpPr>
        <xdr:cNvPr id="307" name="楕円 306"/>
        <xdr:cNvSpPr/>
      </xdr:nvSpPr>
      <xdr:spPr>
        <a:xfrm>
          <a:off x="3746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9525</xdr:rowOff>
    </xdr:from>
    <xdr:to>
      <xdr:col>24</xdr:col>
      <xdr:colOff>63500</xdr:colOff>
      <xdr:row>85</xdr:row>
      <xdr:rowOff>30480</xdr:rowOff>
    </xdr:to>
    <xdr:cxnSp macro="">
      <xdr:nvCxnSpPr>
        <xdr:cNvPr id="308" name="直線コネクタ 307"/>
        <xdr:cNvCxnSpPr/>
      </xdr:nvCxnSpPr>
      <xdr:spPr>
        <a:xfrm>
          <a:off x="3797300" y="145827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29211</xdr:rowOff>
    </xdr:from>
    <xdr:to>
      <xdr:col>15</xdr:col>
      <xdr:colOff>101600</xdr:colOff>
      <xdr:row>84</xdr:row>
      <xdr:rowOff>130811</xdr:rowOff>
    </xdr:to>
    <xdr:sp macro="" textlink="">
      <xdr:nvSpPr>
        <xdr:cNvPr id="309" name="楕円 308"/>
        <xdr:cNvSpPr/>
      </xdr:nvSpPr>
      <xdr:spPr>
        <a:xfrm>
          <a:off x="2857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80011</xdr:rowOff>
    </xdr:from>
    <xdr:to>
      <xdr:col>19</xdr:col>
      <xdr:colOff>177800</xdr:colOff>
      <xdr:row>85</xdr:row>
      <xdr:rowOff>9525</xdr:rowOff>
    </xdr:to>
    <xdr:cxnSp macro="">
      <xdr:nvCxnSpPr>
        <xdr:cNvPr id="310" name="直線コネクタ 309"/>
        <xdr:cNvCxnSpPr/>
      </xdr:nvCxnSpPr>
      <xdr:spPr>
        <a:xfrm>
          <a:off x="2908300" y="14481811"/>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90170</xdr:rowOff>
    </xdr:from>
    <xdr:to>
      <xdr:col>10</xdr:col>
      <xdr:colOff>165100</xdr:colOff>
      <xdr:row>84</xdr:row>
      <xdr:rowOff>20320</xdr:rowOff>
    </xdr:to>
    <xdr:sp macro="" textlink="">
      <xdr:nvSpPr>
        <xdr:cNvPr id="311" name="楕円 310"/>
        <xdr:cNvSpPr/>
      </xdr:nvSpPr>
      <xdr:spPr>
        <a:xfrm>
          <a:off x="196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140970</xdr:rowOff>
    </xdr:from>
    <xdr:to>
      <xdr:col>15</xdr:col>
      <xdr:colOff>50800</xdr:colOff>
      <xdr:row>84</xdr:row>
      <xdr:rowOff>80011</xdr:rowOff>
    </xdr:to>
    <xdr:cxnSp macro="">
      <xdr:nvCxnSpPr>
        <xdr:cNvPr id="312" name="直線コネクタ 311"/>
        <xdr:cNvCxnSpPr/>
      </xdr:nvCxnSpPr>
      <xdr:spPr>
        <a:xfrm>
          <a:off x="2019300" y="143713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46355</xdr:rowOff>
    </xdr:from>
    <xdr:to>
      <xdr:col>6</xdr:col>
      <xdr:colOff>38100</xdr:colOff>
      <xdr:row>83</xdr:row>
      <xdr:rowOff>147955</xdr:rowOff>
    </xdr:to>
    <xdr:sp macro="" textlink="">
      <xdr:nvSpPr>
        <xdr:cNvPr id="313" name="楕円 312"/>
        <xdr:cNvSpPr/>
      </xdr:nvSpPr>
      <xdr:spPr>
        <a:xfrm>
          <a:off x="1079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97155</xdr:rowOff>
    </xdr:from>
    <xdr:to>
      <xdr:col>10</xdr:col>
      <xdr:colOff>114300</xdr:colOff>
      <xdr:row>83</xdr:row>
      <xdr:rowOff>140970</xdr:rowOff>
    </xdr:to>
    <xdr:cxnSp macro="">
      <xdr:nvCxnSpPr>
        <xdr:cNvPr id="314" name="直線コネクタ 313"/>
        <xdr:cNvCxnSpPr/>
      </xdr:nvCxnSpPr>
      <xdr:spPr>
        <a:xfrm>
          <a:off x="1130300" y="143275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福祉施設】&#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31132</xdr:rowOff>
    </xdr:from>
    <xdr:ext cx="405111" cy="259045"/>
    <xdr:sp macro="" textlink="">
      <xdr:nvSpPr>
        <xdr:cNvPr id="317" name="n_3aveValue【福祉施設】&#10;有形固定資産減価償却率"/>
        <xdr:cNvSpPr txBox="1"/>
      </xdr:nvSpPr>
      <xdr:spPr>
        <a:xfrm>
          <a:off x="1816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162577</xdr:rowOff>
    </xdr:from>
    <xdr:ext cx="405111" cy="259045"/>
    <xdr:sp macro="" textlink="">
      <xdr:nvSpPr>
        <xdr:cNvPr id="318" name="n_4aveValue【福祉施設】&#10;有形固定資産減価償却率"/>
        <xdr:cNvSpPr txBox="1"/>
      </xdr:nvSpPr>
      <xdr:spPr>
        <a:xfrm>
          <a:off x="927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51452</xdr:rowOff>
    </xdr:from>
    <xdr:ext cx="405111" cy="259045"/>
    <xdr:sp macro="" textlink="">
      <xdr:nvSpPr>
        <xdr:cNvPr id="319" name="n_1mainValue【福祉施設】&#10;有形固定資産減価償却率"/>
        <xdr:cNvSpPr txBox="1"/>
      </xdr:nvSpPr>
      <xdr:spPr>
        <a:xfrm>
          <a:off x="3582044" y="1462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121938</xdr:rowOff>
    </xdr:from>
    <xdr:ext cx="405111" cy="259045"/>
    <xdr:sp macro="" textlink="">
      <xdr:nvSpPr>
        <xdr:cNvPr id="320" name="n_2mainValue【福祉施設】&#10;有形固定資産減価償却率"/>
        <xdr:cNvSpPr txBox="1"/>
      </xdr:nvSpPr>
      <xdr:spPr>
        <a:xfrm>
          <a:off x="2705744" y="1452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11447</xdr:rowOff>
    </xdr:from>
    <xdr:ext cx="405111" cy="259045"/>
    <xdr:sp macro="" textlink="">
      <xdr:nvSpPr>
        <xdr:cNvPr id="321" name="n_3mainValue【福祉施設】&#10;有形固定資産減価償却率"/>
        <xdr:cNvSpPr txBox="1"/>
      </xdr:nvSpPr>
      <xdr:spPr>
        <a:xfrm>
          <a:off x="1816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139082</xdr:rowOff>
    </xdr:from>
    <xdr:ext cx="405111" cy="259045"/>
    <xdr:sp macro="" textlink="">
      <xdr:nvSpPr>
        <xdr:cNvPr id="322" name="n_4mainValue【福祉施設】&#10;有形固定資産減価償却率"/>
        <xdr:cNvSpPr txBox="1"/>
      </xdr:nvSpPr>
      <xdr:spPr>
        <a:xfrm>
          <a:off x="927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76454</xdr:rowOff>
    </xdr:from>
    <xdr:to>
      <xdr:col>55</xdr:col>
      <xdr:colOff>50800</xdr:colOff>
      <xdr:row>86</xdr:row>
      <xdr:rowOff>6604</xdr:rowOff>
    </xdr:to>
    <xdr:sp macro="" textlink="">
      <xdr:nvSpPr>
        <xdr:cNvPr id="360" name="楕円 359"/>
        <xdr:cNvSpPr/>
      </xdr:nvSpPr>
      <xdr:spPr>
        <a:xfrm>
          <a:off x="10426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162831</xdr:rowOff>
    </xdr:from>
    <xdr:ext cx="469744" cy="259045"/>
    <xdr:sp macro="" textlink="">
      <xdr:nvSpPr>
        <xdr:cNvPr id="361" name="【福祉施設】&#10;一人当たり面積該当値テキスト"/>
        <xdr:cNvSpPr txBox="1"/>
      </xdr:nvSpPr>
      <xdr:spPr>
        <a:xfrm>
          <a:off x="10515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71882</xdr:rowOff>
    </xdr:from>
    <xdr:to>
      <xdr:col>50</xdr:col>
      <xdr:colOff>165100</xdr:colOff>
      <xdr:row>86</xdr:row>
      <xdr:rowOff>2032</xdr:rowOff>
    </xdr:to>
    <xdr:sp macro="" textlink="">
      <xdr:nvSpPr>
        <xdr:cNvPr id="362" name="楕円 361"/>
        <xdr:cNvSpPr/>
      </xdr:nvSpPr>
      <xdr:spPr>
        <a:xfrm>
          <a:off x="9588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122682</xdr:rowOff>
    </xdr:from>
    <xdr:to>
      <xdr:col>55</xdr:col>
      <xdr:colOff>0</xdr:colOff>
      <xdr:row>85</xdr:row>
      <xdr:rowOff>127254</xdr:rowOff>
    </xdr:to>
    <xdr:cxnSp macro="">
      <xdr:nvCxnSpPr>
        <xdr:cNvPr id="363" name="直線コネクタ 362"/>
        <xdr:cNvCxnSpPr/>
      </xdr:nvCxnSpPr>
      <xdr:spPr>
        <a:xfrm>
          <a:off x="9639300" y="14695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76454</xdr:rowOff>
    </xdr:from>
    <xdr:to>
      <xdr:col>46</xdr:col>
      <xdr:colOff>38100</xdr:colOff>
      <xdr:row>86</xdr:row>
      <xdr:rowOff>6604</xdr:rowOff>
    </xdr:to>
    <xdr:sp macro="" textlink="">
      <xdr:nvSpPr>
        <xdr:cNvPr id="364" name="楕円 363"/>
        <xdr:cNvSpPr/>
      </xdr:nvSpPr>
      <xdr:spPr>
        <a:xfrm>
          <a:off x="8699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122682</xdr:rowOff>
    </xdr:from>
    <xdr:to>
      <xdr:col>50</xdr:col>
      <xdr:colOff>114300</xdr:colOff>
      <xdr:row>85</xdr:row>
      <xdr:rowOff>127254</xdr:rowOff>
    </xdr:to>
    <xdr:cxnSp macro="">
      <xdr:nvCxnSpPr>
        <xdr:cNvPr id="365" name="直線コネクタ 364"/>
        <xdr:cNvCxnSpPr/>
      </xdr:nvCxnSpPr>
      <xdr:spPr>
        <a:xfrm flipV="1">
          <a:off x="8750300" y="14695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85598</xdr:rowOff>
    </xdr:from>
    <xdr:to>
      <xdr:col>41</xdr:col>
      <xdr:colOff>101600</xdr:colOff>
      <xdr:row>86</xdr:row>
      <xdr:rowOff>15748</xdr:rowOff>
    </xdr:to>
    <xdr:sp macro="" textlink="">
      <xdr:nvSpPr>
        <xdr:cNvPr id="366" name="楕円 365"/>
        <xdr:cNvSpPr/>
      </xdr:nvSpPr>
      <xdr:spPr>
        <a:xfrm>
          <a:off x="7810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127254</xdr:rowOff>
    </xdr:from>
    <xdr:to>
      <xdr:col>45</xdr:col>
      <xdr:colOff>177800</xdr:colOff>
      <xdr:row>85</xdr:row>
      <xdr:rowOff>136398</xdr:rowOff>
    </xdr:to>
    <xdr:cxnSp macro="">
      <xdr:nvCxnSpPr>
        <xdr:cNvPr id="367" name="直線コネクタ 366"/>
        <xdr:cNvCxnSpPr/>
      </xdr:nvCxnSpPr>
      <xdr:spPr>
        <a:xfrm flipV="1">
          <a:off x="7861300" y="14700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85598</xdr:rowOff>
    </xdr:from>
    <xdr:to>
      <xdr:col>36</xdr:col>
      <xdr:colOff>165100</xdr:colOff>
      <xdr:row>86</xdr:row>
      <xdr:rowOff>15748</xdr:rowOff>
    </xdr:to>
    <xdr:sp macro="" textlink="">
      <xdr:nvSpPr>
        <xdr:cNvPr id="368" name="楕円 367"/>
        <xdr:cNvSpPr/>
      </xdr:nvSpPr>
      <xdr:spPr>
        <a:xfrm>
          <a:off x="6921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136398</xdr:rowOff>
    </xdr:from>
    <xdr:to>
      <xdr:col>41</xdr:col>
      <xdr:colOff>50800</xdr:colOff>
      <xdr:row>85</xdr:row>
      <xdr:rowOff>136398</xdr:rowOff>
    </xdr:to>
    <xdr:cxnSp macro="">
      <xdr:nvCxnSpPr>
        <xdr:cNvPr id="369" name="直線コネクタ 368"/>
        <xdr:cNvCxnSpPr/>
      </xdr:nvCxnSpPr>
      <xdr:spPr>
        <a:xfrm>
          <a:off x="6972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71" name="n_2aveValue【福祉施設】&#10;一人当たり面積"/>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59707</xdr:rowOff>
    </xdr:from>
    <xdr:ext cx="469744" cy="259045"/>
    <xdr:sp macro="" textlink="">
      <xdr:nvSpPr>
        <xdr:cNvPr id="372" name="n_3aveValue【福祉施設】&#10;一人当たり面積"/>
        <xdr:cNvSpPr txBox="1"/>
      </xdr:nvSpPr>
      <xdr:spPr>
        <a:xfrm>
          <a:off x="7626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3" name="n_4aveValue【福祉施設】&#10;一人当たり面積"/>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164609</xdr:rowOff>
    </xdr:from>
    <xdr:ext cx="469744" cy="259045"/>
    <xdr:sp macro="" textlink="">
      <xdr:nvSpPr>
        <xdr:cNvPr id="374" name="n_1main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169181</xdr:rowOff>
    </xdr:from>
    <xdr:ext cx="469744" cy="259045"/>
    <xdr:sp macro="" textlink="">
      <xdr:nvSpPr>
        <xdr:cNvPr id="375" name="n_2mainValue【福祉施設】&#10;一人当たり面積"/>
        <xdr:cNvSpPr txBox="1"/>
      </xdr:nvSpPr>
      <xdr:spPr>
        <a:xfrm>
          <a:off x="8515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6875</xdr:rowOff>
    </xdr:from>
    <xdr:ext cx="469744" cy="259045"/>
    <xdr:sp macro="" textlink="">
      <xdr:nvSpPr>
        <xdr:cNvPr id="376" name="n_3mainValue【福祉施設】&#10;一人当たり面積"/>
        <xdr:cNvSpPr txBox="1"/>
      </xdr:nvSpPr>
      <xdr:spPr>
        <a:xfrm>
          <a:off x="7626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6875</xdr:rowOff>
    </xdr:from>
    <xdr:ext cx="469744" cy="259045"/>
    <xdr:sp macro="" textlink="">
      <xdr:nvSpPr>
        <xdr:cNvPr id="377" name="n_4mainValue【福祉施設】&#10;一人当たり面積"/>
        <xdr:cNvSpPr txBox="1"/>
      </xdr:nvSpPr>
      <xdr:spPr>
        <a:xfrm>
          <a:off x="6737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72407</xdr:rowOff>
    </xdr:from>
    <xdr:ext cx="405111" cy="259045"/>
    <xdr:sp macro="" textlink="">
      <xdr:nvSpPr>
        <xdr:cNvPr id="407" name="【市民会館】&#10;有形固定資産減価償却率平均値テキスト"/>
        <xdr:cNvSpPr txBox="1"/>
      </xdr:nvSpPr>
      <xdr:spPr>
        <a:xfrm>
          <a:off x="4673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101600</xdr:rowOff>
    </xdr:from>
    <xdr:to>
      <xdr:col>24</xdr:col>
      <xdr:colOff>114300</xdr:colOff>
      <xdr:row>102</xdr:row>
      <xdr:rowOff>31750</xdr:rowOff>
    </xdr:to>
    <xdr:sp macro="" textlink="">
      <xdr:nvSpPr>
        <xdr:cNvPr id="418" name="楕円 417"/>
        <xdr:cNvSpPr/>
      </xdr:nvSpPr>
      <xdr:spPr>
        <a:xfrm>
          <a:off x="4584700" y="1741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124477</xdr:rowOff>
    </xdr:from>
    <xdr:ext cx="405111" cy="259045"/>
    <xdr:sp macro="" textlink="">
      <xdr:nvSpPr>
        <xdr:cNvPr id="419" name="【市民会館】&#10;有形固定資産減価償却率該当値テキスト"/>
        <xdr:cNvSpPr txBox="1"/>
      </xdr:nvSpPr>
      <xdr:spPr>
        <a:xfrm>
          <a:off x="4673600" y="1726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63500</xdr:rowOff>
    </xdr:from>
    <xdr:to>
      <xdr:col>20</xdr:col>
      <xdr:colOff>38100</xdr:colOff>
      <xdr:row>101</xdr:row>
      <xdr:rowOff>165100</xdr:rowOff>
    </xdr:to>
    <xdr:sp macro="" textlink="">
      <xdr:nvSpPr>
        <xdr:cNvPr id="420" name="楕円 419"/>
        <xdr:cNvSpPr/>
      </xdr:nvSpPr>
      <xdr:spPr>
        <a:xfrm>
          <a:off x="3746500"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114300</xdr:rowOff>
    </xdr:from>
    <xdr:to>
      <xdr:col>24</xdr:col>
      <xdr:colOff>63500</xdr:colOff>
      <xdr:row>101</xdr:row>
      <xdr:rowOff>152400</xdr:rowOff>
    </xdr:to>
    <xdr:cxnSp macro="">
      <xdr:nvCxnSpPr>
        <xdr:cNvPr id="421" name="直線コネクタ 420"/>
        <xdr:cNvCxnSpPr/>
      </xdr:nvCxnSpPr>
      <xdr:spPr>
        <a:xfrm>
          <a:off x="3797300" y="17430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25400</xdr:rowOff>
    </xdr:from>
    <xdr:to>
      <xdr:col>15</xdr:col>
      <xdr:colOff>101600</xdr:colOff>
      <xdr:row>101</xdr:row>
      <xdr:rowOff>127000</xdr:rowOff>
    </xdr:to>
    <xdr:sp macro="" textlink="">
      <xdr:nvSpPr>
        <xdr:cNvPr id="422" name="楕円 421"/>
        <xdr:cNvSpPr/>
      </xdr:nvSpPr>
      <xdr:spPr>
        <a:xfrm>
          <a:off x="2857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76200</xdr:rowOff>
    </xdr:from>
    <xdr:to>
      <xdr:col>19</xdr:col>
      <xdr:colOff>177800</xdr:colOff>
      <xdr:row>101</xdr:row>
      <xdr:rowOff>114300</xdr:rowOff>
    </xdr:to>
    <xdr:cxnSp macro="">
      <xdr:nvCxnSpPr>
        <xdr:cNvPr id="423" name="直線コネクタ 422"/>
        <xdr:cNvCxnSpPr/>
      </xdr:nvCxnSpPr>
      <xdr:spPr>
        <a:xfrm>
          <a:off x="2908300" y="17392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118745</xdr:rowOff>
    </xdr:from>
    <xdr:to>
      <xdr:col>10</xdr:col>
      <xdr:colOff>165100</xdr:colOff>
      <xdr:row>102</xdr:row>
      <xdr:rowOff>48895</xdr:rowOff>
    </xdr:to>
    <xdr:sp macro="" textlink="">
      <xdr:nvSpPr>
        <xdr:cNvPr id="424" name="楕円 423"/>
        <xdr:cNvSpPr/>
      </xdr:nvSpPr>
      <xdr:spPr>
        <a:xfrm>
          <a:off x="1968500" y="174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76200</xdr:rowOff>
    </xdr:from>
    <xdr:to>
      <xdr:col>15</xdr:col>
      <xdr:colOff>50800</xdr:colOff>
      <xdr:row>101</xdr:row>
      <xdr:rowOff>169545</xdr:rowOff>
    </xdr:to>
    <xdr:cxnSp macro="">
      <xdr:nvCxnSpPr>
        <xdr:cNvPr id="425" name="直線コネクタ 424"/>
        <xdr:cNvCxnSpPr/>
      </xdr:nvCxnSpPr>
      <xdr:spPr>
        <a:xfrm flipV="1">
          <a:off x="2019300" y="173926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82550</xdr:rowOff>
    </xdr:from>
    <xdr:to>
      <xdr:col>6</xdr:col>
      <xdr:colOff>38100</xdr:colOff>
      <xdr:row>102</xdr:row>
      <xdr:rowOff>12700</xdr:rowOff>
    </xdr:to>
    <xdr:sp macro="" textlink="">
      <xdr:nvSpPr>
        <xdr:cNvPr id="426" name="楕円 425"/>
        <xdr:cNvSpPr/>
      </xdr:nvSpPr>
      <xdr:spPr>
        <a:xfrm>
          <a:off x="1079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133350</xdr:rowOff>
    </xdr:from>
    <xdr:to>
      <xdr:col>10</xdr:col>
      <xdr:colOff>114300</xdr:colOff>
      <xdr:row>101</xdr:row>
      <xdr:rowOff>169545</xdr:rowOff>
    </xdr:to>
    <xdr:cxnSp macro="">
      <xdr:nvCxnSpPr>
        <xdr:cNvPr id="427" name="直線コネクタ 426"/>
        <xdr:cNvCxnSpPr/>
      </xdr:nvCxnSpPr>
      <xdr:spPr>
        <a:xfrm>
          <a:off x="1130300" y="174498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144797</xdr:rowOff>
    </xdr:from>
    <xdr:ext cx="405111" cy="259045"/>
    <xdr:sp macro="" textlink="">
      <xdr:nvSpPr>
        <xdr:cNvPr id="428" name="n_1aveValue【市民会館】&#10;有形固定資産減価償却率"/>
        <xdr:cNvSpPr txBox="1"/>
      </xdr:nvSpPr>
      <xdr:spPr>
        <a:xfrm>
          <a:off x="35820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125747</xdr:rowOff>
    </xdr:from>
    <xdr:ext cx="405111" cy="259045"/>
    <xdr:sp macro="" textlink="">
      <xdr:nvSpPr>
        <xdr:cNvPr id="429" name="n_2aveValue【市民会館】&#10;有形固定資産減価償却率"/>
        <xdr:cNvSpPr txBox="1"/>
      </xdr:nvSpPr>
      <xdr:spPr>
        <a:xfrm>
          <a:off x="27057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121938</xdr:rowOff>
    </xdr:from>
    <xdr:ext cx="405111" cy="259045"/>
    <xdr:sp macro="" textlink="">
      <xdr:nvSpPr>
        <xdr:cNvPr id="430" name="n_3aveValue【市民会館】&#10;有形固定資産減価償却率"/>
        <xdr:cNvSpPr txBox="1"/>
      </xdr:nvSpPr>
      <xdr:spPr>
        <a:xfrm>
          <a:off x="1816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87647</xdr:rowOff>
    </xdr:from>
    <xdr:ext cx="405111" cy="259045"/>
    <xdr:sp macro="" textlink="">
      <xdr:nvSpPr>
        <xdr:cNvPr id="431" name="n_4aveValue【市民会館】&#10;有形固定資産減価償却率"/>
        <xdr:cNvSpPr txBox="1"/>
      </xdr:nvSpPr>
      <xdr:spPr>
        <a:xfrm>
          <a:off x="927744" y="1774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10177</xdr:rowOff>
    </xdr:from>
    <xdr:ext cx="405111" cy="259045"/>
    <xdr:sp macro="" textlink="">
      <xdr:nvSpPr>
        <xdr:cNvPr id="432" name="n_1mainValue【市民会館】&#10;有形固定資産減価償却率"/>
        <xdr:cNvSpPr txBox="1"/>
      </xdr:nvSpPr>
      <xdr:spPr>
        <a:xfrm>
          <a:off x="35820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143527</xdr:rowOff>
    </xdr:from>
    <xdr:ext cx="405111" cy="259045"/>
    <xdr:sp macro="" textlink="">
      <xdr:nvSpPr>
        <xdr:cNvPr id="433" name="n_2mainValue【市民会館】&#10;有形固定資産減価償却率"/>
        <xdr:cNvSpPr txBox="1"/>
      </xdr:nvSpPr>
      <xdr:spPr>
        <a:xfrm>
          <a:off x="2705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65422</xdr:rowOff>
    </xdr:from>
    <xdr:ext cx="405111" cy="259045"/>
    <xdr:sp macro="" textlink="">
      <xdr:nvSpPr>
        <xdr:cNvPr id="434" name="n_3mainValue【市民会館】&#10;有形固定資産減価償却率"/>
        <xdr:cNvSpPr txBox="1"/>
      </xdr:nvSpPr>
      <xdr:spPr>
        <a:xfrm>
          <a:off x="1816744" y="172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29227</xdr:rowOff>
    </xdr:from>
    <xdr:ext cx="405111" cy="259045"/>
    <xdr:sp macro="" textlink="">
      <xdr:nvSpPr>
        <xdr:cNvPr id="435" name="n_4mainValue【市民会館】&#10;有形固定資産減価償却率"/>
        <xdr:cNvSpPr txBox="1"/>
      </xdr:nvSpPr>
      <xdr:spPr>
        <a:xfrm>
          <a:off x="927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154939</xdr:rowOff>
    </xdr:from>
    <xdr:to>
      <xdr:col>55</xdr:col>
      <xdr:colOff>50800</xdr:colOff>
      <xdr:row>104</xdr:row>
      <xdr:rowOff>85089</xdr:rowOff>
    </xdr:to>
    <xdr:sp macro="" textlink="">
      <xdr:nvSpPr>
        <xdr:cNvPr id="475" name="楕円 474"/>
        <xdr:cNvSpPr/>
      </xdr:nvSpPr>
      <xdr:spPr>
        <a:xfrm>
          <a:off x="104267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6366</xdr:rowOff>
    </xdr:from>
    <xdr:ext cx="469744" cy="259045"/>
    <xdr:sp macro="" textlink="">
      <xdr:nvSpPr>
        <xdr:cNvPr id="476" name="【市民会館】&#10;一人当たり面積該当値テキスト"/>
        <xdr:cNvSpPr txBox="1"/>
      </xdr:nvSpPr>
      <xdr:spPr>
        <a:xfrm>
          <a:off x="10515600"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170180</xdr:rowOff>
    </xdr:from>
    <xdr:to>
      <xdr:col>50</xdr:col>
      <xdr:colOff>165100</xdr:colOff>
      <xdr:row>104</xdr:row>
      <xdr:rowOff>100330</xdr:rowOff>
    </xdr:to>
    <xdr:sp macro="" textlink="">
      <xdr:nvSpPr>
        <xdr:cNvPr id="477" name="楕円 476"/>
        <xdr:cNvSpPr/>
      </xdr:nvSpPr>
      <xdr:spPr>
        <a:xfrm>
          <a:off x="9588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34289</xdr:rowOff>
    </xdr:from>
    <xdr:to>
      <xdr:col>55</xdr:col>
      <xdr:colOff>0</xdr:colOff>
      <xdr:row>104</xdr:row>
      <xdr:rowOff>49530</xdr:rowOff>
    </xdr:to>
    <xdr:cxnSp macro="">
      <xdr:nvCxnSpPr>
        <xdr:cNvPr id="478" name="直線コネクタ 477"/>
        <xdr:cNvCxnSpPr/>
      </xdr:nvCxnSpPr>
      <xdr:spPr>
        <a:xfrm flipV="1">
          <a:off x="9639300" y="178650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10161</xdr:rowOff>
    </xdr:from>
    <xdr:to>
      <xdr:col>46</xdr:col>
      <xdr:colOff>38100</xdr:colOff>
      <xdr:row>104</xdr:row>
      <xdr:rowOff>111761</xdr:rowOff>
    </xdr:to>
    <xdr:sp macro="" textlink="">
      <xdr:nvSpPr>
        <xdr:cNvPr id="479" name="楕円 478"/>
        <xdr:cNvSpPr/>
      </xdr:nvSpPr>
      <xdr:spPr>
        <a:xfrm>
          <a:off x="8699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49530</xdr:rowOff>
    </xdr:from>
    <xdr:to>
      <xdr:col>50</xdr:col>
      <xdr:colOff>114300</xdr:colOff>
      <xdr:row>104</xdr:row>
      <xdr:rowOff>60961</xdr:rowOff>
    </xdr:to>
    <xdr:cxnSp macro="">
      <xdr:nvCxnSpPr>
        <xdr:cNvPr id="480" name="直線コネクタ 479"/>
        <xdr:cNvCxnSpPr/>
      </xdr:nvCxnSpPr>
      <xdr:spPr>
        <a:xfrm flipV="1">
          <a:off x="8750300" y="17880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17780</xdr:rowOff>
    </xdr:from>
    <xdr:to>
      <xdr:col>41</xdr:col>
      <xdr:colOff>101600</xdr:colOff>
      <xdr:row>104</xdr:row>
      <xdr:rowOff>119380</xdr:rowOff>
    </xdr:to>
    <xdr:sp macro="" textlink="">
      <xdr:nvSpPr>
        <xdr:cNvPr id="481" name="楕円 480"/>
        <xdr:cNvSpPr/>
      </xdr:nvSpPr>
      <xdr:spPr>
        <a:xfrm>
          <a:off x="781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60961</xdr:rowOff>
    </xdr:from>
    <xdr:to>
      <xdr:col>45</xdr:col>
      <xdr:colOff>177800</xdr:colOff>
      <xdr:row>104</xdr:row>
      <xdr:rowOff>68580</xdr:rowOff>
    </xdr:to>
    <xdr:cxnSp macro="">
      <xdr:nvCxnSpPr>
        <xdr:cNvPr id="482" name="直線コネクタ 481"/>
        <xdr:cNvCxnSpPr/>
      </xdr:nvCxnSpPr>
      <xdr:spPr>
        <a:xfrm flipV="1">
          <a:off x="7861300" y="17891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29211</xdr:rowOff>
    </xdr:from>
    <xdr:to>
      <xdr:col>36</xdr:col>
      <xdr:colOff>165100</xdr:colOff>
      <xdr:row>104</xdr:row>
      <xdr:rowOff>130811</xdr:rowOff>
    </xdr:to>
    <xdr:sp macro="" textlink="">
      <xdr:nvSpPr>
        <xdr:cNvPr id="483" name="楕円 482"/>
        <xdr:cNvSpPr/>
      </xdr:nvSpPr>
      <xdr:spPr>
        <a:xfrm>
          <a:off x="6921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68580</xdr:rowOff>
    </xdr:from>
    <xdr:to>
      <xdr:col>41</xdr:col>
      <xdr:colOff>50800</xdr:colOff>
      <xdr:row>104</xdr:row>
      <xdr:rowOff>80011</xdr:rowOff>
    </xdr:to>
    <xdr:cxnSp macro="">
      <xdr:nvCxnSpPr>
        <xdr:cNvPr id="484" name="直線コネクタ 483"/>
        <xdr:cNvCxnSpPr/>
      </xdr:nvCxnSpPr>
      <xdr:spPr>
        <a:xfrm flipV="1">
          <a:off x="6972300" y="17899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6" name="n_2ave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7"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8"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116857</xdr:rowOff>
    </xdr:from>
    <xdr:ext cx="469744" cy="259045"/>
    <xdr:sp macro="" textlink="">
      <xdr:nvSpPr>
        <xdr:cNvPr id="489" name="n_1mainValue【市民会館】&#10;一人当たり面積"/>
        <xdr:cNvSpPr txBox="1"/>
      </xdr:nvSpPr>
      <xdr:spPr>
        <a:xfrm>
          <a:off x="9391727" y="1760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128288</xdr:rowOff>
    </xdr:from>
    <xdr:ext cx="469744" cy="259045"/>
    <xdr:sp macro="" textlink="">
      <xdr:nvSpPr>
        <xdr:cNvPr id="490" name="n_2mainValue【市民会館】&#10;一人当たり面積"/>
        <xdr:cNvSpPr txBox="1"/>
      </xdr:nvSpPr>
      <xdr:spPr>
        <a:xfrm>
          <a:off x="8515427" y="1761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135907</xdr:rowOff>
    </xdr:from>
    <xdr:ext cx="469744" cy="259045"/>
    <xdr:sp macro="" textlink="">
      <xdr:nvSpPr>
        <xdr:cNvPr id="491" name="n_3mainValue【市民会館】&#10;一人当たり面積"/>
        <xdr:cNvSpPr txBox="1"/>
      </xdr:nvSpPr>
      <xdr:spPr>
        <a:xfrm>
          <a:off x="7626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147338</xdr:rowOff>
    </xdr:from>
    <xdr:ext cx="469744" cy="259045"/>
    <xdr:sp macro="" textlink="">
      <xdr:nvSpPr>
        <xdr:cNvPr id="492" name="n_4mainValue【市民会館】&#10;一人当たり面積"/>
        <xdr:cNvSpPr txBox="1"/>
      </xdr:nvSpPr>
      <xdr:spPr>
        <a:xfrm>
          <a:off x="67374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xdr:rowOff>
    </xdr:from>
    <xdr:to>
      <xdr:col>85</xdr:col>
      <xdr:colOff>177800</xdr:colOff>
      <xdr:row>38</xdr:row>
      <xdr:rowOff>112304</xdr:rowOff>
    </xdr:to>
    <xdr:sp macro="" textlink="">
      <xdr:nvSpPr>
        <xdr:cNvPr id="534" name="楕円 533"/>
        <xdr:cNvSpPr/>
      </xdr:nvSpPr>
      <xdr:spPr>
        <a:xfrm>
          <a:off x="162687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33581</xdr:rowOff>
    </xdr:from>
    <xdr:ext cx="405111" cy="259045"/>
    <xdr:sp macro="" textlink="">
      <xdr:nvSpPr>
        <xdr:cNvPr id="535" name="【一般廃棄物処理施設】&#10;有形固定資産減価償却率該当値テキスト"/>
        <xdr:cNvSpPr txBox="1"/>
      </xdr:nvSpPr>
      <xdr:spPr>
        <a:xfrm>
          <a:off x="16357600" y="637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111942</xdr:rowOff>
    </xdr:from>
    <xdr:to>
      <xdr:col>81</xdr:col>
      <xdr:colOff>101600</xdr:colOff>
      <xdr:row>38</xdr:row>
      <xdr:rowOff>42092</xdr:rowOff>
    </xdr:to>
    <xdr:sp macro="" textlink="">
      <xdr:nvSpPr>
        <xdr:cNvPr id="536" name="楕円 535"/>
        <xdr:cNvSpPr/>
      </xdr:nvSpPr>
      <xdr:spPr>
        <a:xfrm>
          <a:off x="15430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162741</xdr:rowOff>
    </xdr:from>
    <xdr:to>
      <xdr:col>85</xdr:col>
      <xdr:colOff>127000</xdr:colOff>
      <xdr:row>38</xdr:row>
      <xdr:rowOff>61504</xdr:rowOff>
    </xdr:to>
    <xdr:cxnSp macro="">
      <xdr:nvCxnSpPr>
        <xdr:cNvPr id="537" name="直線コネクタ 536"/>
        <xdr:cNvCxnSpPr/>
      </xdr:nvCxnSpPr>
      <xdr:spPr>
        <a:xfrm>
          <a:off x="15481300" y="6506391"/>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538" name="楕円 537"/>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37</xdr:row>
      <xdr:rowOff>162741</xdr:rowOff>
    </xdr:to>
    <xdr:cxnSp macro="">
      <xdr:nvCxnSpPr>
        <xdr:cNvPr id="539" name="直線コネクタ 538"/>
        <xdr:cNvCxnSpPr/>
      </xdr:nvCxnSpPr>
      <xdr:spPr>
        <a:xfrm>
          <a:off x="14592300" y="64312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134801</xdr:rowOff>
    </xdr:from>
    <xdr:to>
      <xdr:col>72</xdr:col>
      <xdr:colOff>38100</xdr:colOff>
      <xdr:row>37</xdr:row>
      <xdr:rowOff>64951</xdr:rowOff>
    </xdr:to>
    <xdr:sp macro="" textlink="">
      <xdr:nvSpPr>
        <xdr:cNvPr id="540" name="楕円 539"/>
        <xdr:cNvSpPr/>
      </xdr:nvSpPr>
      <xdr:spPr>
        <a:xfrm>
          <a:off x="13652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14151</xdr:rowOff>
    </xdr:from>
    <xdr:to>
      <xdr:col>76</xdr:col>
      <xdr:colOff>114300</xdr:colOff>
      <xdr:row>37</xdr:row>
      <xdr:rowOff>87630</xdr:rowOff>
    </xdr:to>
    <xdr:cxnSp macro="">
      <xdr:nvCxnSpPr>
        <xdr:cNvPr id="541" name="直線コネクタ 540"/>
        <xdr:cNvCxnSpPr/>
      </xdr:nvCxnSpPr>
      <xdr:spPr>
        <a:xfrm>
          <a:off x="13703300" y="635780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62956</xdr:rowOff>
    </xdr:from>
    <xdr:to>
      <xdr:col>67</xdr:col>
      <xdr:colOff>101600</xdr:colOff>
      <xdr:row>36</xdr:row>
      <xdr:rowOff>164556</xdr:rowOff>
    </xdr:to>
    <xdr:sp macro="" textlink="">
      <xdr:nvSpPr>
        <xdr:cNvPr id="542" name="楕円 541"/>
        <xdr:cNvSpPr/>
      </xdr:nvSpPr>
      <xdr:spPr>
        <a:xfrm>
          <a:off x="12763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113756</xdr:rowOff>
    </xdr:from>
    <xdr:to>
      <xdr:col>71</xdr:col>
      <xdr:colOff>177800</xdr:colOff>
      <xdr:row>37</xdr:row>
      <xdr:rowOff>14151</xdr:rowOff>
    </xdr:to>
    <xdr:cxnSp macro="">
      <xdr:nvCxnSpPr>
        <xdr:cNvPr id="543" name="直線コネクタ 542"/>
        <xdr:cNvCxnSpPr/>
      </xdr:nvCxnSpPr>
      <xdr:spPr>
        <a:xfrm>
          <a:off x="12814300" y="628595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118127</xdr:rowOff>
    </xdr:from>
    <xdr:ext cx="405111" cy="259045"/>
    <xdr:sp macro="" textlink="">
      <xdr:nvSpPr>
        <xdr:cNvPr id="545" name="n_2aveValue【一般廃棄物処理施設】&#10;有形固定資産減価償却率"/>
        <xdr:cNvSpPr txBox="1"/>
      </xdr:nvSpPr>
      <xdr:spPr>
        <a:xfrm>
          <a:off x="14389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78939</xdr:rowOff>
    </xdr:from>
    <xdr:ext cx="405111" cy="259045"/>
    <xdr:sp macro="" textlink="">
      <xdr:nvSpPr>
        <xdr:cNvPr id="546" name="n_3aveValue【一般廃棄物処理施設】&#10;有形固定資産減価償却率"/>
        <xdr:cNvSpPr txBox="1"/>
      </xdr:nvSpPr>
      <xdr:spPr>
        <a:xfrm>
          <a:off x="13500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106697</xdr:rowOff>
    </xdr:from>
    <xdr:ext cx="405111" cy="259045"/>
    <xdr:sp macro="" textlink="">
      <xdr:nvSpPr>
        <xdr:cNvPr id="547" name="n_4aveValue【一般廃棄物処理施設】&#10;有形固定資産減価償却率"/>
        <xdr:cNvSpPr txBox="1"/>
      </xdr:nvSpPr>
      <xdr:spPr>
        <a:xfrm>
          <a:off x="12611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58619</xdr:rowOff>
    </xdr:from>
    <xdr:ext cx="405111" cy="259045"/>
    <xdr:sp macro="" textlink="">
      <xdr:nvSpPr>
        <xdr:cNvPr id="548" name="n_1mainValue【一般廃棄物処理施設】&#10;有形固定資産減価償却率"/>
        <xdr:cNvSpPr txBox="1"/>
      </xdr:nvSpPr>
      <xdr:spPr>
        <a:xfrm>
          <a:off x="152660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549" name="n_2mainValue【一般廃棄物処理施設】&#10;有形固定資産減価償却率"/>
        <xdr:cNvSpPr txBox="1"/>
      </xdr:nvSpPr>
      <xdr:spPr>
        <a:xfrm>
          <a:off x="14389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81478</xdr:rowOff>
    </xdr:from>
    <xdr:ext cx="405111" cy="259045"/>
    <xdr:sp macro="" textlink="">
      <xdr:nvSpPr>
        <xdr:cNvPr id="550" name="n_3mainValue【一般廃棄物処理施設】&#10;有形固定資産減価償却率"/>
        <xdr:cNvSpPr txBox="1"/>
      </xdr:nvSpPr>
      <xdr:spPr>
        <a:xfrm>
          <a:off x="13500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9633</xdr:rowOff>
    </xdr:from>
    <xdr:ext cx="405111" cy="259045"/>
    <xdr:sp macro="" textlink="">
      <xdr:nvSpPr>
        <xdr:cNvPr id="551" name="n_4mainValue【一般廃棄物処理施設】&#10;有形固定資産減価償却率"/>
        <xdr:cNvSpPr txBox="1"/>
      </xdr:nvSpPr>
      <xdr:spPr>
        <a:xfrm>
          <a:off x="12611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3550</xdr:rowOff>
    </xdr:from>
    <xdr:to>
      <xdr:col>116</xdr:col>
      <xdr:colOff>114300</xdr:colOff>
      <xdr:row>38</xdr:row>
      <xdr:rowOff>105150</xdr:rowOff>
    </xdr:to>
    <xdr:sp macro="" textlink="">
      <xdr:nvSpPr>
        <xdr:cNvPr id="589" name="楕円 588"/>
        <xdr:cNvSpPr/>
      </xdr:nvSpPr>
      <xdr:spPr>
        <a:xfrm>
          <a:off x="22110700" y="65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26428</xdr:rowOff>
    </xdr:from>
    <xdr:ext cx="599010" cy="259045"/>
    <xdr:sp macro="" textlink="">
      <xdr:nvSpPr>
        <xdr:cNvPr id="590" name="【一般廃棄物処理施設】&#10;一人当たり有形固定資産（償却資産）額該当値テキスト"/>
        <xdr:cNvSpPr txBox="1"/>
      </xdr:nvSpPr>
      <xdr:spPr>
        <a:xfrm>
          <a:off x="22199600" y="637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9361</xdr:rowOff>
    </xdr:from>
    <xdr:to>
      <xdr:col>112</xdr:col>
      <xdr:colOff>38100</xdr:colOff>
      <xdr:row>38</xdr:row>
      <xdr:rowOff>110961</xdr:rowOff>
    </xdr:to>
    <xdr:sp macro="" textlink="">
      <xdr:nvSpPr>
        <xdr:cNvPr id="591" name="楕円 590"/>
        <xdr:cNvSpPr/>
      </xdr:nvSpPr>
      <xdr:spPr>
        <a:xfrm>
          <a:off x="21272500" y="65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54350</xdr:rowOff>
    </xdr:from>
    <xdr:to>
      <xdr:col>116</xdr:col>
      <xdr:colOff>63500</xdr:colOff>
      <xdr:row>38</xdr:row>
      <xdr:rowOff>60161</xdr:rowOff>
    </xdr:to>
    <xdr:cxnSp macro="">
      <xdr:nvCxnSpPr>
        <xdr:cNvPr id="592" name="直線コネクタ 591"/>
        <xdr:cNvCxnSpPr/>
      </xdr:nvCxnSpPr>
      <xdr:spPr>
        <a:xfrm flipV="1">
          <a:off x="21323300" y="6569450"/>
          <a:ext cx="838200" cy="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15488</xdr:rowOff>
    </xdr:from>
    <xdr:to>
      <xdr:col>107</xdr:col>
      <xdr:colOff>101600</xdr:colOff>
      <xdr:row>38</xdr:row>
      <xdr:rowOff>117088</xdr:rowOff>
    </xdr:to>
    <xdr:sp macro="" textlink="">
      <xdr:nvSpPr>
        <xdr:cNvPr id="593" name="楕円 592"/>
        <xdr:cNvSpPr/>
      </xdr:nvSpPr>
      <xdr:spPr>
        <a:xfrm>
          <a:off x="20383500" y="65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60161</xdr:rowOff>
    </xdr:from>
    <xdr:to>
      <xdr:col>111</xdr:col>
      <xdr:colOff>177800</xdr:colOff>
      <xdr:row>38</xdr:row>
      <xdr:rowOff>66288</xdr:rowOff>
    </xdr:to>
    <xdr:cxnSp macro="">
      <xdr:nvCxnSpPr>
        <xdr:cNvPr id="594" name="直線コネクタ 593"/>
        <xdr:cNvCxnSpPr/>
      </xdr:nvCxnSpPr>
      <xdr:spPr>
        <a:xfrm flipV="1">
          <a:off x="20434300" y="6575261"/>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23493</xdr:rowOff>
    </xdr:from>
    <xdr:to>
      <xdr:col>102</xdr:col>
      <xdr:colOff>165100</xdr:colOff>
      <xdr:row>38</xdr:row>
      <xdr:rowOff>125093</xdr:rowOff>
    </xdr:to>
    <xdr:sp macro="" textlink="">
      <xdr:nvSpPr>
        <xdr:cNvPr id="595" name="楕円 594"/>
        <xdr:cNvSpPr/>
      </xdr:nvSpPr>
      <xdr:spPr>
        <a:xfrm>
          <a:off x="19494500" y="653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66288</xdr:rowOff>
    </xdr:from>
    <xdr:to>
      <xdr:col>107</xdr:col>
      <xdr:colOff>50800</xdr:colOff>
      <xdr:row>38</xdr:row>
      <xdr:rowOff>74293</xdr:rowOff>
    </xdr:to>
    <xdr:cxnSp macro="">
      <xdr:nvCxnSpPr>
        <xdr:cNvPr id="596" name="直線コネクタ 595"/>
        <xdr:cNvCxnSpPr/>
      </xdr:nvCxnSpPr>
      <xdr:spPr>
        <a:xfrm flipV="1">
          <a:off x="19545300" y="6581388"/>
          <a:ext cx="889000" cy="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33538</xdr:rowOff>
    </xdr:from>
    <xdr:to>
      <xdr:col>98</xdr:col>
      <xdr:colOff>38100</xdr:colOff>
      <xdr:row>38</xdr:row>
      <xdr:rowOff>135138</xdr:rowOff>
    </xdr:to>
    <xdr:sp macro="" textlink="">
      <xdr:nvSpPr>
        <xdr:cNvPr id="597" name="楕円 596"/>
        <xdr:cNvSpPr/>
      </xdr:nvSpPr>
      <xdr:spPr>
        <a:xfrm>
          <a:off x="18605500" y="65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74293</xdr:rowOff>
    </xdr:from>
    <xdr:to>
      <xdr:col>102</xdr:col>
      <xdr:colOff>114300</xdr:colOff>
      <xdr:row>38</xdr:row>
      <xdr:rowOff>84338</xdr:rowOff>
    </xdr:to>
    <xdr:cxnSp macro="">
      <xdr:nvCxnSpPr>
        <xdr:cNvPr id="598" name="直線コネクタ 597"/>
        <xdr:cNvCxnSpPr/>
      </xdr:nvCxnSpPr>
      <xdr:spPr>
        <a:xfrm flipV="1">
          <a:off x="18656300" y="6589393"/>
          <a:ext cx="889000" cy="1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0" name="n_2aveValue【一般廃棄物処理施設】&#10;一人当たり有形固定資産（償却資産）額"/>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1" name="n_3aveValue【一般廃棄物処理施設】&#10;一人当たり有形固定資産（償却資産）額"/>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2" name="n_4aveValue【一般廃棄物処理施設】&#10;一人当たり有形固定資産（償却資産）額"/>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127488</xdr:rowOff>
    </xdr:from>
    <xdr:ext cx="599010" cy="259045"/>
    <xdr:sp macro="" textlink="">
      <xdr:nvSpPr>
        <xdr:cNvPr id="603" name="n_1mainValue【一般廃棄物処理施設】&#10;一人当たり有形固定資産（償却資産）額"/>
        <xdr:cNvSpPr txBox="1"/>
      </xdr:nvSpPr>
      <xdr:spPr>
        <a:xfrm>
          <a:off x="21011095" y="6299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133615</xdr:rowOff>
    </xdr:from>
    <xdr:ext cx="599010" cy="259045"/>
    <xdr:sp macro="" textlink="">
      <xdr:nvSpPr>
        <xdr:cNvPr id="604" name="n_2mainValue【一般廃棄物処理施設】&#10;一人当たり有形固定資産（償却資産）額"/>
        <xdr:cNvSpPr txBox="1"/>
      </xdr:nvSpPr>
      <xdr:spPr>
        <a:xfrm>
          <a:off x="20134795" y="630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141621</xdr:rowOff>
    </xdr:from>
    <xdr:ext cx="599010" cy="259045"/>
    <xdr:sp macro="" textlink="">
      <xdr:nvSpPr>
        <xdr:cNvPr id="605" name="n_3mainValue【一般廃棄物処理施設】&#10;一人当たり有形固定資産（償却資産）額"/>
        <xdr:cNvSpPr txBox="1"/>
      </xdr:nvSpPr>
      <xdr:spPr>
        <a:xfrm>
          <a:off x="19245795" y="631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151665</xdr:rowOff>
    </xdr:from>
    <xdr:ext cx="599010" cy="259045"/>
    <xdr:sp macro="" textlink="">
      <xdr:nvSpPr>
        <xdr:cNvPr id="606" name="n_4mainValue【一般廃棄物処理施設】&#10;一人当たり有形固定資産（償却資産）額"/>
        <xdr:cNvSpPr txBox="1"/>
      </xdr:nvSpPr>
      <xdr:spPr>
        <a:xfrm>
          <a:off x="18356795" y="632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7983</xdr:rowOff>
    </xdr:from>
    <xdr:to>
      <xdr:col>85</xdr:col>
      <xdr:colOff>177800</xdr:colOff>
      <xdr:row>61</xdr:row>
      <xdr:rowOff>109583</xdr:rowOff>
    </xdr:to>
    <xdr:sp macro="" textlink="">
      <xdr:nvSpPr>
        <xdr:cNvPr id="648" name="楕円 647"/>
        <xdr:cNvSpPr/>
      </xdr:nvSpPr>
      <xdr:spPr>
        <a:xfrm>
          <a:off x="162687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157860</xdr:rowOff>
    </xdr:from>
    <xdr:ext cx="405111" cy="259045"/>
    <xdr:sp macro="" textlink="">
      <xdr:nvSpPr>
        <xdr:cNvPr id="649" name="【保健センター・保健所】&#10;有形固定資産減価償却率該当値テキスト"/>
        <xdr:cNvSpPr txBox="1"/>
      </xdr:nvSpPr>
      <xdr:spPr>
        <a:xfrm>
          <a:off x="16357600"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141877</xdr:rowOff>
    </xdr:from>
    <xdr:to>
      <xdr:col>81</xdr:col>
      <xdr:colOff>101600</xdr:colOff>
      <xdr:row>61</xdr:row>
      <xdr:rowOff>72027</xdr:rowOff>
    </xdr:to>
    <xdr:sp macro="" textlink="">
      <xdr:nvSpPr>
        <xdr:cNvPr id="650" name="楕円 649"/>
        <xdr:cNvSpPr/>
      </xdr:nvSpPr>
      <xdr:spPr>
        <a:xfrm>
          <a:off x="15430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21227</xdr:rowOff>
    </xdr:from>
    <xdr:to>
      <xdr:col>85</xdr:col>
      <xdr:colOff>127000</xdr:colOff>
      <xdr:row>61</xdr:row>
      <xdr:rowOff>58783</xdr:rowOff>
    </xdr:to>
    <xdr:cxnSp macro="">
      <xdr:nvCxnSpPr>
        <xdr:cNvPr id="651" name="直線コネクタ 650"/>
        <xdr:cNvCxnSpPr/>
      </xdr:nvCxnSpPr>
      <xdr:spPr>
        <a:xfrm>
          <a:off x="15481300" y="1047967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104322</xdr:rowOff>
    </xdr:from>
    <xdr:to>
      <xdr:col>76</xdr:col>
      <xdr:colOff>165100</xdr:colOff>
      <xdr:row>61</xdr:row>
      <xdr:rowOff>34472</xdr:rowOff>
    </xdr:to>
    <xdr:sp macro="" textlink="">
      <xdr:nvSpPr>
        <xdr:cNvPr id="652" name="楕円 651"/>
        <xdr:cNvSpPr/>
      </xdr:nvSpPr>
      <xdr:spPr>
        <a:xfrm>
          <a:off x="145415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155122</xdr:rowOff>
    </xdr:from>
    <xdr:to>
      <xdr:col>81</xdr:col>
      <xdr:colOff>50800</xdr:colOff>
      <xdr:row>61</xdr:row>
      <xdr:rowOff>21227</xdr:rowOff>
    </xdr:to>
    <xdr:cxnSp macro="">
      <xdr:nvCxnSpPr>
        <xdr:cNvPr id="653" name="直線コネクタ 652"/>
        <xdr:cNvCxnSpPr/>
      </xdr:nvCxnSpPr>
      <xdr:spPr>
        <a:xfrm>
          <a:off x="14592300" y="104421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68399</xdr:rowOff>
    </xdr:from>
    <xdr:to>
      <xdr:col>72</xdr:col>
      <xdr:colOff>38100</xdr:colOff>
      <xdr:row>60</xdr:row>
      <xdr:rowOff>169999</xdr:rowOff>
    </xdr:to>
    <xdr:sp macro="" textlink="">
      <xdr:nvSpPr>
        <xdr:cNvPr id="654" name="楕円 653"/>
        <xdr:cNvSpPr/>
      </xdr:nvSpPr>
      <xdr:spPr>
        <a:xfrm>
          <a:off x="136525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119199</xdr:rowOff>
    </xdr:from>
    <xdr:to>
      <xdr:col>76</xdr:col>
      <xdr:colOff>114300</xdr:colOff>
      <xdr:row>60</xdr:row>
      <xdr:rowOff>155122</xdr:rowOff>
    </xdr:to>
    <xdr:cxnSp macro="">
      <xdr:nvCxnSpPr>
        <xdr:cNvPr id="655" name="直線コネクタ 654"/>
        <xdr:cNvCxnSpPr/>
      </xdr:nvCxnSpPr>
      <xdr:spPr>
        <a:xfrm>
          <a:off x="13703300" y="1040619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30843</xdr:rowOff>
    </xdr:from>
    <xdr:to>
      <xdr:col>67</xdr:col>
      <xdr:colOff>101600</xdr:colOff>
      <xdr:row>60</xdr:row>
      <xdr:rowOff>132443</xdr:rowOff>
    </xdr:to>
    <xdr:sp macro="" textlink="">
      <xdr:nvSpPr>
        <xdr:cNvPr id="656" name="楕円 655"/>
        <xdr:cNvSpPr/>
      </xdr:nvSpPr>
      <xdr:spPr>
        <a:xfrm>
          <a:off x="12763500" y="103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81643</xdr:rowOff>
    </xdr:from>
    <xdr:to>
      <xdr:col>71</xdr:col>
      <xdr:colOff>177800</xdr:colOff>
      <xdr:row>60</xdr:row>
      <xdr:rowOff>119199</xdr:rowOff>
    </xdr:to>
    <xdr:cxnSp macro="">
      <xdr:nvCxnSpPr>
        <xdr:cNvPr id="657" name="直線コネクタ 656"/>
        <xdr:cNvCxnSpPr/>
      </xdr:nvCxnSpPr>
      <xdr:spPr>
        <a:xfrm>
          <a:off x="12814300" y="1036864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63154</xdr:rowOff>
    </xdr:from>
    <xdr:ext cx="405111" cy="259045"/>
    <xdr:sp macro="" textlink="">
      <xdr:nvSpPr>
        <xdr:cNvPr id="662" name="n_1mainValue【保健センター・保健所】&#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25599</xdr:rowOff>
    </xdr:from>
    <xdr:ext cx="405111" cy="259045"/>
    <xdr:sp macro="" textlink="">
      <xdr:nvSpPr>
        <xdr:cNvPr id="663" name="n_2mainValue【保健センター・保健所】&#10;有形固定資産減価償却率"/>
        <xdr:cNvSpPr txBox="1"/>
      </xdr:nvSpPr>
      <xdr:spPr>
        <a:xfrm>
          <a:off x="14389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161126</xdr:rowOff>
    </xdr:from>
    <xdr:ext cx="405111" cy="259045"/>
    <xdr:sp macro="" textlink="">
      <xdr:nvSpPr>
        <xdr:cNvPr id="664" name="n_3mainValue【保健センター・保健所】&#10;有形固定資産減価償却率"/>
        <xdr:cNvSpPr txBox="1"/>
      </xdr:nvSpPr>
      <xdr:spPr>
        <a:xfrm>
          <a:off x="13500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123570</xdr:rowOff>
    </xdr:from>
    <xdr:ext cx="405111" cy="259045"/>
    <xdr:sp macro="" textlink="">
      <xdr:nvSpPr>
        <xdr:cNvPr id="665" name="n_4mainValue【保健センター・保健所】&#10;有形固定資産減価償却率"/>
        <xdr:cNvSpPr txBox="1"/>
      </xdr:nvSpPr>
      <xdr:spPr>
        <a:xfrm>
          <a:off x="12611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6" name="【保健センター・保健所】&#10;一人当たり面積平均値テキスト"/>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28122</xdr:rowOff>
    </xdr:from>
    <xdr:to>
      <xdr:col>116</xdr:col>
      <xdr:colOff>114300</xdr:colOff>
      <xdr:row>61</xdr:row>
      <xdr:rowOff>129722</xdr:rowOff>
    </xdr:to>
    <xdr:sp macro="" textlink="">
      <xdr:nvSpPr>
        <xdr:cNvPr id="707" name="楕円 706"/>
        <xdr:cNvSpPr/>
      </xdr:nvSpPr>
      <xdr:spPr>
        <a:xfrm>
          <a:off x="22110700" y="104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50999</xdr:rowOff>
    </xdr:from>
    <xdr:ext cx="469744" cy="259045"/>
    <xdr:sp macro="" textlink="">
      <xdr:nvSpPr>
        <xdr:cNvPr id="708" name="【保健センター・保健所】&#10;一人当たり面積該当値テキスト"/>
        <xdr:cNvSpPr txBox="1"/>
      </xdr:nvSpPr>
      <xdr:spPr>
        <a:xfrm>
          <a:off x="22199600"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39007</xdr:rowOff>
    </xdr:from>
    <xdr:to>
      <xdr:col>112</xdr:col>
      <xdr:colOff>38100</xdr:colOff>
      <xdr:row>61</xdr:row>
      <xdr:rowOff>140607</xdr:rowOff>
    </xdr:to>
    <xdr:sp macro="" textlink="">
      <xdr:nvSpPr>
        <xdr:cNvPr id="709" name="楕円 708"/>
        <xdr:cNvSpPr/>
      </xdr:nvSpPr>
      <xdr:spPr>
        <a:xfrm>
          <a:off x="2127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78922</xdr:rowOff>
    </xdr:from>
    <xdr:to>
      <xdr:col>116</xdr:col>
      <xdr:colOff>63500</xdr:colOff>
      <xdr:row>61</xdr:row>
      <xdr:rowOff>89807</xdr:rowOff>
    </xdr:to>
    <xdr:cxnSp macro="">
      <xdr:nvCxnSpPr>
        <xdr:cNvPr id="710" name="直線コネクタ 709"/>
        <xdr:cNvCxnSpPr/>
      </xdr:nvCxnSpPr>
      <xdr:spPr>
        <a:xfrm flipV="1">
          <a:off x="21323300" y="105373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39007</xdr:rowOff>
    </xdr:from>
    <xdr:to>
      <xdr:col>107</xdr:col>
      <xdr:colOff>101600</xdr:colOff>
      <xdr:row>61</xdr:row>
      <xdr:rowOff>140607</xdr:rowOff>
    </xdr:to>
    <xdr:sp macro="" textlink="">
      <xdr:nvSpPr>
        <xdr:cNvPr id="711" name="楕円 710"/>
        <xdr:cNvSpPr/>
      </xdr:nvSpPr>
      <xdr:spPr>
        <a:xfrm>
          <a:off x="2038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89807</xdr:rowOff>
    </xdr:from>
    <xdr:to>
      <xdr:col>111</xdr:col>
      <xdr:colOff>177800</xdr:colOff>
      <xdr:row>61</xdr:row>
      <xdr:rowOff>89807</xdr:rowOff>
    </xdr:to>
    <xdr:cxnSp macro="">
      <xdr:nvCxnSpPr>
        <xdr:cNvPr id="712" name="直線コネクタ 711"/>
        <xdr:cNvCxnSpPr/>
      </xdr:nvCxnSpPr>
      <xdr:spPr>
        <a:xfrm>
          <a:off x="20434300" y="10548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28122</xdr:rowOff>
    </xdr:from>
    <xdr:to>
      <xdr:col>102</xdr:col>
      <xdr:colOff>165100</xdr:colOff>
      <xdr:row>61</xdr:row>
      <xdr:rowOff>129722</xdr:rowOff>
    </xdr:to>
    <xdr:sp macro="" textlink="">
      <xdr:nvSpPr>
        <xdr:cNvPr id="713" name="楕円 712"/>
        <xdr:cNvSpPr/>
      </xdr:nvSpPr>
      <xdr:spPr>
        <a:xfrm>
          <a:off x="19494500" y="1048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78922</xdr:rowOff>
    </xdr:from>
    <xdr:to>
      <xdr:col>107</xdr:col>
      <xdr:colOff>50800</xdr:colOff>
      <xdr:row>61</xdr:row>
      <xdr:rowOff>89807</xdr:rowOff>
    </xdr:to>
    <xdr:cxnSp macro="">
      <xdr:nvCxnSpPr>
        <xdr:cNvPr id="714" name="直線コネクタ 713"/>
        <xdr:cNvCxnSpPr/>
      </xdr:nvCxnSpPr>
      <xdr:spPr>
        <a:xfrm>
          <a:off x="19545300" y="10537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39007</xdr:rowOff>
    </xdr:from>
    <xdr:to>
      <xdr:col>98</xdr:col>
      <xdr:colOff>38100</xdr:colOff>
      <xdr:row>61</xdr:row>
      <xdr:rowOff>140607</xdr:rowOff>
    </xdr:to>
    <xdr:sp macro="" textlink="">
      <xdr:nvSpPr>
        <xdr:cNvPr id="715" name="楕円 714"/>
        <xdr:cNvSpPr/>
      </xdr:nvSpPr>
      <xdr:spPr>
        <a:xfrm>
          <a:off x="18605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78922</xdr:rowOff>
    </xdr:from>
    <xdr:to>
      <xdr:col>102</xdr:col>
      <xdr:colOff>114300</xdr:colOff>
      <xdr:row>61</xdr:row>
      <xdr:rowOff>89807</xdr:rowOff>
    </xdr:to>
    <xdr:cxnSp macro="">
      <xdr:nvCxnSpPr>
        <xdr:cNvPr id="716" name="直線コネクタ 715"/>
        <xdr:cNvCxnSpPr/>
      </xdr:nvCxnSpPr>
      <xdr:spPr>
        <a:xfrm flipV="1">
          <a:off x="18656300" y="105373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7" name="n_1ave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8" name="n_2aveValue【保健センター・保健所】&#10;一人当たり面積"/>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719" name="n_3aveValue【保健センター・保健所】&#10;一人当たり面積"/>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720" name="n_4aveValue【保健センター・保健所】&#10;一人当たり面積"/>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157134</xdr:rowOff>
    </xdr:from>
    <xdr:ext cx="469744" cy="259045"/>
    <xdr:sp macro="" textlink="">
      <xdr:nvSpPr>
        <xdr:cNvPr id="721" name="n_1mainValue【保健センター・保健所】&#10;一人当たり面積"/>
        <xdr:cNvSpPr txBox="1"/>
      </xdr:nvSpPr>
      <xdr:spPr>
        <a:xfrm>
          <a:off x="210757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157134</xdr:rowOff>
    </xdr:from>
    <xdr:ext cx="469744" cy="259045"/>
    <xdr:sp macro="" textlink="">
      <xdr:nvSpPr>
        <xdr:cNvPr id="722" name="n_2mainValue【保健センター・保健所】&#10;一人当たり面積"/>
        <xdr:cNvSpPr txBox="1"/>
      </xdr:nvSpPr>
      <xdr:spPr>
        <a:xfrm>
          <a:off x="20199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146249</xdr:rowOff>
    </xdr:from>
    <xdr:ext cx="469744" cy="259045"/>
    <xdr:sp macro="" textlink="">
      <xdr:nvSpPr>
        <xdr:cNvPr id="723" name="n_3mainValue【保健センター・保健所】&#10;一人当たり面積"/>
        <xdr:cNvSpPr txBox="1"/>
      </xdr:nvSpPr>
      <xdr:spPr>
        <a:xfrm>
          <a:off x="19310427" y="1026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157134</xdr:rowOff>
    </xdr:from>
    <xdr:ext cx="469744" cy="259045"/>
    <xdr:sp macro="" textlink="">
      <xdr:nvSpPr>
        <xdr:cNvPr id="724" name="n_4mainValue【保健センター・保健所】&#10;一人当たり面積"/>
        <xdr:cNvSpPr txBox="1"/>
      </xdr:nvSpPr>
      <xdr:spPr>
        <a:xfrm>
          <a:off x="18421427" y="102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98334</xdr:rowOff>
    </xdr:from>
    <xdr:to>
      <xdr:col>85</xdr:col>
      <xdr:colOff>177800</xdr:colOff>
      <xdr:row>86</xdr:row>
      <xdr:rowOff>28484</xdr:rowOff>
    </xdr:to>
    <xdr:sp macro="" textlink="">
      <xdr:nvSpPr>
        <xdr:cNvPr id="766" name="楕円 765"/>
        <xdr:cNvSpPr/>
      </xdr:nvSpPr>
      <xdr:spPr>
        <a:xfrm>
          <a:off x="162687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76761</xdr:rowOff>
    </xdr:from>
    <xdr:ext cx="405111" cy="259045"/>
    <xdr:sp macro="" textlink="">
      <xdr:nvSpPr>
        <xdr:cNvPr id="767" name="【消防施設】&#10;有形固定資産減価償却率該当値テキスト"/>
        <xdr:cNvSpPr txBox="1"/>
      </xdr:nvSpPr>
      <xdr:spPr>
        <a:xfrm>
          <a:off x="16357600" y="1465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96701</xdr:rowOff>
    </xdr:from>
    <xdr:to>
      <xdr:col>81</xdr:col>
      <xdr:colOff>101600</xdr:colOff>
      <xdr:row>86</xdr:row>
      <xdr:rowOff>26851</xdr:rowOff>
    </xdr:to>
    <xdr:sp macro="" textlink="">
      <xdr:nvSpPr>
        <xdr:cNvPr id="768" name="楕円 767"/>
        <xdr:cNvSpPr/>
      </xdr:nvSpPr>
      <xdr:spPr>
        <a:xfrm>
          <a:off x="15430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147501</xdr:rowOff>
    </xdr:from>
    <xdr:to>
      <xdr:col>85</xdr:col>
      <xdr:colOff>127000</xdr:colOff>
      <xdr:row>85</xdr:row>
      <xdr:rowOff>149134</xdr:rowOff>
    </xdr:to>
    <xdr:cxnSp macro="">
      <xdr:nvCxnSpPr>
        <xdr:cNvPr id="769" name="直線コネクタ 768"/>
        <xdr:cNvCxnSpPr/>
      </xdr:nvCxnSpPr>
      <xdr:spPr>
        <a:xfrm>
          <a:off x="15481300" y="147207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85271</xdr:rowOff>
    </xdr:from>
    <xdr:to>
      <xdr:col>76</xdr:col>
      <xdr:colOff>165100</xdr:colOff>
      <xdr:row>86</xdr:row>
      <xdr:rowOff>15421</xdr:rowOff>
    </xdr:to>
    <xdr:sp macro="" textlink="">
      <xdr:nvSpPr>
        <xdr:cNvPr id="770" name="楕円 769"/>
        <xdr:cNvSpPr/>
      </xdr:nvSpPr>
      <xdr:spPr>
        <a:xfrm>
          <a:off x="14541500" y="1465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136071</xdr:rowOff>
    </xdr:from>
    <xdr:to>
      <xdr:col>81</xdr:col>
      <xdr:colOff>50800</xdr:colOff>
      <xdr:row>85</xdr:row>
      <xdr:rowOff>147501</xdr:rowOff>
    </xdr:to>
    <xdr:cxnSp macro="">
      <xdr:nvCxnSpPr>
        <xdr:cNvPr id="771" name="直線コネクタ 770"/>
        <xdr:cNvCxnSpPr/>
      </xdr:nvCxnSpPr>
      <xdr:spPr>
        <a:xfrm>
          <a:off x="14592300" y="1470932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80373</xdr:rowOff>
    </xdr:from>
    <xdr:to>
      <xdr:col>72</xdr:col>
      <xdr:colOff>38100</xdr:colOff>
      <xdr:row>86</xdr:row>
      <xdr:rowOff>10523</xdr:rowOff>
    </xdr:to>
    <xdr:sp macro="" textlink="">
      <xdr:nvSpPr>
        <xdr:cNvPr id="772" name="楕円 771"/>
        <xdr:cNvSpPr/>
      </xdr:nvSpPr>
      <xdr:spPr>
        <a:xfrm>
          <a:off x="136525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131173</xdr:rowOff>
    </xdr:from>
    <xdr:to>
      <xdr:col>76</xdr:col>
      <xdr:colOff>114300</xdr:colOff>
      <xdr:row>85</xdr:row>
      <xdr:rowOff>136071</xdr:rowOff>
    </xdr:to>
    <xdr:cxnSp macro="">
      <xdr:nvCxnSpPr>
        <xdr:cNvPr id="773" name="直線コネクタ 772"/>
        <xdr:cNvCxnSpPr/>
      </xdr:nvCxnSpPr>
      <xdr:spPr>
        <a:xfrm>
          <a:off x="13703300" y="1470442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64044</xdr:rowOff>
    </xdr:from>
    <xdr:to>
      <xdr:col>67</xdr:col>
      <xdr:colOff>101600</xdr:colOff>
      <xdr:row>85</xdr:row>
      <xdr:rowOff>165644</xdr:rowOff>
    </xdr:to>
    <xdr:sp macro="" textlink="">
      <xdr:nvSpPr>
        <xdr:cNvPr id="774" name="楕円 773"/>
        <xdr:cNvSpPr/>
      </xdr:nvSpPr>
      <xdr:spPr>
        <a:xfrm>
          <a:off x="12763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114844</xdr:rowOff>
    </xdr:from>
    <xdr:to>
      <xdr:col>71</xdr:col>
      <xdr:colOff>177800</xdr:colOff>
      <xdr:row>85</xdr:row>
      <xdr:rowOff>131173</xdr:rowOff>
    </xdr:to>
    <xdr:cxnSp macro="">
      <xdr:nvCxnSpPr>
        <xdr:cNvPr id="775" name="直線コネクタ 774"/>
        <xdr:cNvCxnSpPr/>
      </xdr:nvCxnSpPr>
      <xdr:spPr>
        <a:xfrm>
          <a:off x="12814300" y="1468809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17978</xdr:rowOff>
    </xdr:from>
    <xdr:ext cx="405111" cy="259045"/>
    <xdr:sp macro="" textlink="">
      <xdr:nvSpPr>
        <xdr:cNvPr id="780" name="n_1mainValue【消防施設】&#10;有形固定資産減価償却率"/>
        <xdr:cNvSpPr txBox="1"/>
      </xdr:nvSpPr>
      <xdr:spPr>
        <a:xfrm>
          <a:off x="15266044"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6548</xdr:rowOff>
    </xdr:from>
    <xdr:ext cx="405111" cy="259045"/>
    <xdr:sp macro="" textlink="">
      <xdr:nvSpPr>
        <xdr:cNvPr id="781" name="n_2mainValue【消防施設】&#10;有形固定資産減価償却率"/>
        <xdr:cNvSpPr txBox="1"/>
      </xdr:nvSpPr>
      <xdr:spPr>
        <a:xfrm>
          <a:off x="14389744" y="1475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1650</xdr:rowOff>
    </xdr:from>
    <xdr:ext cx="405111" cy="259045"/>
    <xdr:sp macro="" textlink="">
      <xdr:nvSpPr>
        <xdr:cNvPr id="782" name="n_3mainValue【消防施設】&#10;有形固定資産減価償却率"/>
        <xdr:cNvSpPr txBox="1"/>
      </xdr:nvSpPr>
      <xdr:spPr>
        <a:xfrm>
          <a:off x="13500744" y="1474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156771</xdr:rowOff>
    </xdr:from>
    <xdr:ext cx="405111" cy="259045"/>
    <xdr:sp macro="" textlink="">
      <xdr:nvSpPr>
        <xdr:cNvPr id="783" name="n_4mainValue【消防施設】&#10;有形固定資産減価償却率"/>
        <xdr:cNvSpPr txBox="1"/>
      </xdr:nvSpPr>
      <xdr:spPr>
        <a:xfrm>
          <a:off x="12611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821" name="楕円 820"/>
        <xdr:cNvSpPr/>
      </xdr:nvSpPr>
      <xdr:spPr>
        <a:xfrm>
          <a:off x="22110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68597</xdr:rowOff>
    </xdr:from>
    <xdr:ext cx="469744" cy="259045"/>
    <xdr:sp macro="" textlink="">
      <xdr:nvSpPr>
        <xdr:cNvPr id="822" name="【消防施設】&#10;一人当たり面積該当値テキスト"/>
        <xdr:cNvSpPr txBox="1"/>
      </xdr:nvSpPr>
      <xdr:spPr>
        <a:xfrm>
          <a:off x="221996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823" name="楕円 822"/>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140970</xdr:rowOff>
    </xdr:from>
    <xdr:to>
      <xdr:col>116</xdr:col>
      <xdr:colOff>63500</xdr:colOff>
      <xdr:row>83</xdr:row>
      <xdr:rowOff>163830</xdr:rowOff>
    </xdr:to>
    <xdr:cxnSp macro="">
      <xdr:nvCxnSpPr>
        <xdr:cNvPr id="824" name="直線コネクタ 823"/>
        <xdr:cNvCxnSpPr/>
      </xdr:nvCxnSpPr>
      <xdr:spPr>
        <a:xfrm flipV="1">
          <a:off x="21323300" y="14371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117602</xdr:rowOff>
    </xdr:from>
    <xdr:to>
      <xdr:col>107</xdr:col>
      <xdr:colOff>101600</xdr:colOff>
      <xdr:row>84</xdr:row>
      <xdr:rowOff>47752</xdr:rowOff>
    </xdr:to>
    <xdr:sp macro="" textlink="">
      <xdr:nvSpPr>
        <xdr:cNvPr id="825" name="楕円 824"/>
        <xdr:cNvSpPr/>
      </xdr:nvSpPr>
      <xdr:spPr>
        <a:xfrm>
          <a:off x="20383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83</xdr:row>
      <xdr:rowOff>168402</xdr:rowOff>
    </xdr:to>
    <xdr:cxnSp macro="">
      <xdr:nvCxnSpPr>
        <xdr:cNvPr id="826" name="直線コネクタ 825"/>
        <xdr:cNvCxnSpPr/>
      </xdr:nvCxnSpPr>
      <xdr:spPr>
        <a:xfrm flipV="1">
          <a:off x="20434300" y="1439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122174</xdr:rowOff>
    </xdr:from>
    <xdr:to>
      <xdr:col>102</xdr:col>
      <xdr:colOff>165100</xdr:colOff>
      <xdr:row>84</xdr:row>
      <xdr:rowOff>52324</xdr:rowOff>
    </xdr:to>
    <xdr:sp macro="" textlink="">
      <xdr:nvSpPr>
        <xdr:cNvPr id="827" name="楕円 826"/>
        <xdr:cNvSpPr/>
      </xdr:nvSpPr>
      <xdr:spPr>
        <a:xfrm>
          <a:off x="19494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168402</xdr:rowOff>
    </xdr:from>
    <xdr:to>
      <xdr:col>107</xdr:col>
      <xdr:colOff>50800</xdr:colOff>
      <xdr:row>84</xdr:row>
      <xdr:rowOff>1524</xdr:rowOff>
    </xdr:to>
    <xdr:cxnSp macro="">
      <xdr:nvCxnSpPr>
        <xdr:cNvPr id="828" name="直線コネクタ 827"/>
        <xdr:cNvCxnSpPr/>
      </xdr:nvCxnSpPr>
      <xdr:spPr>
        <a:xfrm flipV="1">
          <a:off x="19545300" y="1439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35306</xdr:rowOff>
    </xdr:from>
    <xdr:to>
      <xdr:col>98</xdr:col>
      <xdr:colOff>38100</xdr:colOff>
      <xdr:row>83</xdr:row>
      <xdr:rowOff>136906</xdr:rowOff>
    </xdr:to>
    <xdr:sp macro="" textlink="">
      <xdr:nvSpPr>
        <xdr:cNvPr id="829" name="楕円 828"/>
        <xdr:cNvSpPr/>
      </xdr:nvSpPr>
      <xdr:spPr>
        <a:xfrm>
          <a:off x="18605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86106</xdr:rowOff>
    </xdr:from>
    <xdr:to>
      <xdr:col>102</xdr:col>
      <xdr:colOff>114300</xdr:colOff>
      <xdr:row>84</xdr:row>
      <xdr:rowOff>1524</xdr:rowOff>
    </xdr:to>
    <xdr:cxnSp macro="">
      <xdr:nvCxnSpPr>
        <xdr:cNvPr id="830" name="直線コネクタ 829"/>
        <xdr:cNvCxnSpPr/>
      </xdr:nvCxnSpPr>
      <xdr:spPr>
        <a:xfrm>
          <a:off x="18656300" y="143164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1" name="n_1ave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32"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4"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59707</xdr:rowOff>
    </xdr:from>
    <xdr:ext cx="469744" cy="259045"/>
    <xdr:sp macro="" textlink="">
      <xdr:nvSpPr>
        <xdr:cNvPr id="835" name="n_1mainValue【消防施設】&#10;一人当たり面積"/>
        <xdr:cNvSpPr txBox="1"/>
      </xdr:nvSpPr>
      <xdr:spPr>
        <a:xfrm>
          <a:off x="21075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38879</xdr:rowOff>
    </xdr:from>
    <xdr:ext cx="469744" cy="259045"/>
    <xdr:sp macro="" textlink="">
      <xdr:nvSpPr>
        <xdr:cNvPr id="836" name="n_2mainValue【消防施設】&#10;一人当たり面積"/>
        <xdr:cNvSpPr txBox="1"/>
      </xdr:nvSpPr>
      <xdr:spPr>
        <a:xfrm>
          <a:off x="20199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43451</xdr:rowOff>
    </xdr:from>
    <xdr:ext cx="469744" cy="259045"/>
    <xdr:sp macro="" textlink="">
      <xdr:nvSpPr>
        <xdr:cNvPr id="837" name="n_3mainValue【消防施設】&#10;一人当たり面積"/>
        <xdr:cNvSpPr txBox="1"/>
      </xdr:nvSpPr>
      <xdr:spPr>
        <a:xfrm>
          <a:off x="19310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153433</xdr:rowOff>
    </xdr:from>
    <xdr:ext cx="469744" cy="259045"/>
    <xdr:sp macro="" textlink="">
      <xdr:nvSpPr>
        <xdr:cNvPr id="838" name="n_4mainValue【消防施設】&#10;一人当たり面積"/>
        <xdr:cNvSpPr txBox="1"/>
      </xdr:nvSpPr>
      <xdr:spPr>
        <a:xfrm>
          <a:off x="18421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69" name="【庁舎】&#10;有形固定資産減価償却率平均値テキスト"/>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165826</xdr:rowOff>
    </xdr:from>
    <xdr:to>
      <xdr:col>85</xdr:col>
      <xdr:colOff>177800</xdr:colOff>
      <xdr:row>102</xdr:row>
      <xdr:rowOff>95976</xdr:rowOff>
    </xdr:to>
    <xdr:sp macro="" textlink="">
      <xdr:nvSpPr>
        <xdr:cNvPr id="880" name="楕円 879"/>
        <xdr:cNvSpPr/>
      </xdr:nvSpPr>
      <xdr:spPr>
        <a:xfrm>
          <a:off x="16268700" y="1748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17253</xdr:rowOff>
    </xdr:from>
    <xdr:ext cx="405111" cy="259045"/>
    <xdr:sp macro="" textlink="">
      <xdr:nvSpPr>
        <xdr:cNvPr id="881" name="【庁舎】&#10;有形固定資産減価償却率該当値テキスト"/>
        <xdr:cNvSpPr txBox="1"/>
      </xdr:nvSpPr>
      <xdr:spPr>
        <a:xfrm>
          <a:off x="16357600" y="173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133169</xdr:rowOff>
    </xdr:from>
    <xdr:to>
      <xdr:col>81</xdr:col>
      <xdr:colOff>101600</xdr:colOff>
      <xdr:row>102</xdr:row>
      <xdr:rowOff>63319</xdr:rowOff>
    </xdr:to>
    <xdr:sp macro="" textlink="">
      <xdr:nvSpPr>
        <xdr:cNvPr id="882" name="楕円 881"/>
        <xdr:cNvSpPr/>
      </xdr:nvSpPr>
      <xdr:spPr>
        <a:xfrm>
          <a:off x="15430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12519</xdr:rowOff>
    </xdr:from>
    <xdr:to>
      <xdr:col>85</xdr:col>
      <xdr:colOff>127000</xdr:colOff>
      <xdr:row>102</xdr:row>
      <xdr:rowOff>45176</xdr:rowOff>
    </xdr:to>
    <xdr:cxnSp macro="">
      <xdr:nvCxnSpPr>
        <xdr:cNvPr id="883" name="直線コネクタ 882"/>
        <xdr:cNvCxnSpPr/>
      </xdr:nvCxnSpPr>
      <xdr:spPr>
        <a:xfrm>
          <a:off x="15481300" y="1750041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93980</xdr:rowOff>
    </xdr:from>
    <xdr:to>
      <xdr:col>76</xdr:col>
      <xdr:colOff>165100</xdr:colOff>
      <xdr:row>102</xdr:row>
      <xdr:rowOff>24130</xdr:rowOff>
    </xdr:to>
    <xdr:sp macro="" textlink="">
      <xdr:nvSpPr>
        <xdr:cNvPr id="884" name="楕円 883"/>
        <xdr:cNvSpPr/>
      </xdr:nvSpPr>
      <xdr:spPr>
        <a:xfrm>
          <a:off x="14541500" y="174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144780</xdr:rowOff>
    </xdr:from>
    <xdr:to>
      <xdr:col>81</xdr:col>
      <xdr:colOff>50800</xdr:colOff>
      <xdr:row>102</xdr:row>
      <xdr:rowOff>12519</xdr:rowOff>
    </xdr:to>
    <xdr:cxnSp macro="">
      <xdr:nvCxnSpPr>
        <xdr:cNvPr id="885" name="直線コネクタ 884"/>
        <xdr:cNvCxnSpPr/>
      </xdr:nvCxnSpPr>
      <xdr:spPr>
        <a:xfrm>
          <a:off x="14592300" y="1746123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162561</xdr:rowOff>
    </xdr:from>
    <xdr:to>
      <xdr:col>72</xdr:col>
      <xdr:colOff>38100</xdr:colOff>
      <xdr:row>107</xdr:row>
      <xdr:rowOff>92711</xdr:rowOff>
    </xdr:to>
    <xdr:sp macro="" textlink="">
      <xdr:nvSpPr>
        <xdr:cNvPr id="886" name="楕円 885"/>
        <xdr:cNvSpPr/>
      </xdr:nvSpPr>
      <xdr:spPr>
        <a:xfrm>
          <a:off x="13652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144780</xdr:rowOff>
    </xdr:from>
    <xdr:to>
      <xdr:col>76</xdr:col>
      <xdr:colOff>114300</xdr:colOff>
      <xdr:row>107</xdr:row>
      <xdr:rowOff>41911</xdr:rowOff>
    </xdr:to>
    <xdr:cxnSp macro="">
      <xdr:nvCxnSpPr>
        <xdr:cNvPr id="887" name="直線コネクタ 886"/>
        <xdr:cNvCxnSpPr/>
      </xdr:nvCxnSpPr>
      <xdr:spPr>
        <a:xfrm flipV="1">
          <a:off x="13703300" y="17461230"/>
          <a:ext cx="889000" cy="9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10705</xdr:rowOff>
    </xdr:from>
    <xdr:to>
      <xdr:col>67</xdr:col>
      <xdr:colOff>101600</xdr:colOff>
      <xdr:row>107</xdr:row>
      <xdr:rowOff>112305</xdr:rowOff>
    </xdr:to>
    <xdr:sp macro="" textlink="">
      <xdr:nvSpPr>
        <xdr:cNvPr id="888" name="楕円 887"/>
        <xdr:cNvSpPr/>
      </xdr:nvSpPr>
      <xdr:spPr>
        <a:xfrm>
          <a:off x="12763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41911</xdr:rowOff>
    </xdr:from>
    <xdr:to>
      <xdr:col>71</xdr:col>
      <xdr:colOff>177800</xdr:colOff>
      <xdr:row>107</xdr:row>
      <xdr:rowOff>61505</xdr:rowOff>
    </xdr:to>
    <xdr:cxnSp macro="">
      <xdr:nvCxnSpPr>
        <xdr:cNvPr id="889" name="直線コネクタ 888"/>
        <xdr:cNvCxnSpPr/>
      </xdr:nvCxnSpPr>
      <xdr:spPr>
        <a:xfrm flipV="1">
          <a:off x="12814300" y="1838706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90" name="n_1aveValue【庁舎】&#10;有形固定資産減価償却率"/>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91"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2"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93" name="n_4aveValue【庁舎】&#10;有形固定資産減価償却率"/>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79846</xdr:rowOff>
    </xdr:from>
    <xdr:ext cx="405111" cy="259045"/>
    <xdr:sp macro="" textlink="">
      <xdr:nvSpPr>
        <xdr:cNvPr id="894" name="n_1mainValue【庁舎】&#10;有形固定資産減価償却率"/>
        <xdr:cNvSpPr txBox="1"/>
      </xdr:nvSpPr>
      <xdr:spPr>
        <a:xfrm>
          <a:off x="152660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40657</xdr:rowOff>
    </xdr:from>
    <xdr:ext cx="405111" cy="259045"/>
    <xdr:sp macro="" textlink="">
      <xdr:nvSpPr>
        <xdr:cNvPr id="895" name="n_2mainValue【庁舎】&#10;有形固定資産減価償却率"/>
        <xdr:cNvSpPr txBox="1"/>
      </xdr:nvSpPr>
      <xdr:spPr>
        <a:xfrm>
          <a:off x="14389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83838</xdr:rowOff>
    </xdr:from>
    <xdr:ext cx="405111" cy="259045"/>
    <xdr:sp macro="" textlink="">
      <xdr:nvSpPr>
        <xdr:cNvPr id="896" name="n_3mainValue【庁舎】&#10;有形固定資産減価償却率"/>
        <xdr:cNvSpPr txBox="1"/>
      </xdr:nvSpPr>
      <xdr:spPr>
        <a:xfrm>
          <a:off x="13500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103432</xdr:rowOff>
    </xdr:from>
    <xdr:ext cx="405111" cy="259045"/>
    <xdr:sp macro="" textlink="">
      <xdr:nvSpPr>
        <xdr:cNvPr id="897" name="n_4mainValue【庁舎】&#10;有形固定資産減価償却率"/>
        <xdr:cNvSpPr txBox="1"/>
      </xdr:nvSpPr>
      <xdr:spPr>
        <a:xfrm>
          <a:off x="12611744" y="1844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128270</xdr:rowOff>
    </xdr:from>
    <xdr:to>
      <xdr:col>116</xdr:col>
      <xdr:colOff>114300</xdr:colOff>
      <xdr:row>105</xdr:row>
      <xdr:rowOff>58420</xdr:rowOff>
    </xdr:to>
    <xdr:sp macro="" textlink="">
      <xdr:nvSpPr>
        <xdr:cNvPr id="941" name="楕円 940"/>
        <xdr:cNvSpPr/>
      </xdr:nvSpPr>
      <xdr:spPr>
        <a:xfrm>
          <a:off x="22110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151147</xdr:rowOff>
    </xdr:from>
    <xdr:ext cx="469744" cy="259045"/>
    <xdr:sp macro="" textlink="">
      <xdr:nvSpPr>
        <xdr:cNvPr id="942" name="【庁舎】&#10;一人当たり面積該当値テキスト"/>
        <xdr:cNvSpPr txBox="1"/>
      </xdr:nvSpPr>
      <xdr:spPr>
        <a:xfrm>
          <a:off x="22199600"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136843</xdr:rowOff>
    </xdr:from>
    <xdr:to>
      <xdr:col>112</xdr:col>
      <xdr:colOff>38100</xdr:colOff>
      <xdr:row>105</xdr:row>
      <xdr:rowOff>66993</xdr:rowOff>
    </xdr:to>
    <xdr:sp macro="" textlink="">
      <xdr:nvSpPr>
        <xdr:cNvPr id="943" name="楕円 942"/>
        <xdr:cNvSpPr/>
      </xdr:nvSpPr>
      <xdr:spPr>
        <a:xfrm>
          <a:off x="21272500" y="179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xdr:rowOff>
    </xdr:from>
    <xdr:to>
      <xdr:col>116</xdr:col>
      <xdr:colOff>63500</xdr:colOff>
      <xdr:row>105</xdr:row>
      <xdr:rowOff>16193</xdr:rowOff>
    </xdr:to>
    <xdr:cxnSp macro="">
      <xdr:nvCxnSpPr>
        <xdr:cNvPr id="944" name="直線コネクタ 943"/>
        <xdr:cNvCxnSpPr/>
      </xdr:nvCxnSpPr>
      <xdr:spPr>
        <a:xfrm flipV="1">
          <a:off x="21323300" y="18009870"/>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142557</xdr:rowOff>
    </xdr:from>
    <xdr:to>
      <xdr:col>107</xdr:col>
      <xdr:colOff>101600</xdr:colOff>
      <xdr:row>105</xdr:row>
      <xdr:rowOff>72707</xdr:rowOff>
    </xdr:to>
    <xdr:sp macro="" textlink="">
      <xdr:nvSpPr>
        <xdr:cNvPr id="945" name="楕円 944"/>
        <xdr:cNvSpPr/>
      </xdr:nvSpPr>
      <xdr:spPr>
        <a:xfrm>
          <a:off x="20383500" y="1797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16193</xdr:rowOff>
    </xdr:from>
    <xdr:to>
      <xdr:col>111</xdr:col>
      <xdr:colOff>177800</xdr:colOff>
      <xdr:row>105</xdr:row>
      <xdr:rowOff>21907</xdr:rowOff>
    </xdr:to>
    <xdr:cxnSp macro="">
      <xdr:nvCxnSpPr>
        <xdr:cNvPr id="946" name="直線コネクタ 945"/>
        <xdr:cNvCxnSpPr/>
      </xdr:nvCxnSpPr>
      <xdr:spPr>
        <a:xfrm flipV="1">
          <a:off x="20434300" y="1801844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47" name="楕円 946"/>
        <xdr:cNvSpPr/>
      </xdr:nvSpPr>
      <xdr:spPr>
        <a:xfrm>
          <a:off x="19494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21907</xdr:rowOff>
    </xdr:from>
    <xdr:to>
      <xdr:col>107</xdr:col>
      <xdr:colOff>50800</xdr:colOff>
      <xdr:row>106</xdr:row>
      <xdr:rowOff>150495</xdr:rowOff>
    </xdr:to>
    <xdr:cxnSp macro="">
      <xdr:nvCxnSpPr>
        <xdr:cNvPr id="948" name="直線コネクタ 947"/>
        <xdr:cNvCxnSpPr/>
      </xdr:nvCxnSpPr>
      <xdr:spPr>
        <a:xfrm flipV="1">
          <a:off x="19545300" y="18024157"/>
          <a:ext cx="889000" cy="3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949" name="楕円 948"/>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150495</xdr:rowOff>
    </xdr:to>
    <xdr:cxnSp macro="">
      <xdr:nvCxnSpPr>
        <xdr:cNvPr id="950" name="直線コネクタ 949"/>
        <xdr:cNvCxnSpPr/>
      </xdr:nvCxnSpPr>
      <xdr:spPr>
        <a:xfrm>
          <a:off x="18656300" y="18272761"/>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1"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52" name="n_2aveValue【庁舎】&#10;一人当たり面積"/>
        <xdr:cNvSpPr txBox="1"/>
      </xdr:nvSpPr>
      <xdr:spPr>
        <a:xfrm>
          <a:off x="20199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83520</xdr:rowOff>
    </xdr:from>
    <xdr:ext cx="469744" cy="259045"/>
    <xdr:sp macro="" textlink="">
      <xdr:nvSpPr>
        <xdr:cNvPr id="955" name="n_1mainValue【庁舎】&#10;一人当たり面積"/>
        <xdr:cNvSpPr txBox="1"/>
      </xdr:nvSpPr>
      <xdr:spPr>
        <a:xfrm>
          <a:off x="21075727" y="1774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89234</xdr:rowOff>
    </xdr:from>
    <xdr:ext cx="469744" cy="259045"/>
    <xdr:sp macro="" textlink="">
      <xdr:nvSpPr>
        <xdr:cNvPr id="956" name="n_2mainValue【庁舎】&#10;一人当たり面積"/>
        <xdr:cNvSpPr txBox="1"/>
      </xdr:nvSpPr>
      <xdr:spPr>
        <a:xfrm>
          <a:off x="20199427" y="17748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20972</xdr:rowOff>
    </xdr:from>
    <xdr:ext cx="469744" cy="259045"/>
    <xdr:sp macro="" textlink="">
      <xdr:nvSpPr>
        <xdr:cNvPr id="957" name="n_3mainValue【庁舎】&#10;一人当たり面積"/>
        <xdr:cNvSpPr txBox="1"/>
      </xdr:nvSpPr>
      <xdr:spPr>
        <a:xfrm>
          <a:off x="19310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958" name="n_4mainValue【庁舎】&#10;一人当たり面積"/>
        <xdr:cNvSpPr txBox="1"/>
      </xdr:nvSpPr>
      <xdr:spPr>
        <a:xfrm>
          <a:off x="18421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図書館，一般廃棄物処理施設，市民会館及び庁舎を除く</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項目の有形固定資産減価償却率は，類似団体内平均を上回っており，老朽化が顕著な施設として課題となっている。</a:t>
          </a:r>
          <a:endParaRPr lang="ja-JP" altLang="ja-JP" sz="1400">
            <a:effectLst/>
          </a:endParaRPr>
        </a:p>
        <a:p>
          <a:r>
            <a:rPr kumimoji="1" lang="ja-JP" altLang="ja-JP" sz="1100">
              <a:solidFill>
                <a:schemeClr val="dk1"/>
              </a:solidFill>
              <a:effectLst/>
              <a:latin typeface="+mn-lt"/>
              <a:ea typeface="+mn-ea"/>
              <a:cs typeface="+mn-cs"/>
            </a:rPr>
            <a:t>　消防施設については，三原西消防署庁舎整備事業や消防団屯所統廃合・集約化事業を実施しており，今後，有形固定資産減価償却率が減少する見込みである。他の項目においても，引き続き公共施設マネジメントや個別施設計画等に基づき，施設の長寿命化，集約化・複合化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90,320
88,331
471.51
56,353,235
53,328,894
2,462,000
27,981,343
65,268,414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0696575" cy="425758"/>
    <xdr:sp macro="" textlink="">
      <xdr:nvSpPr>
        <xdr:cNvPr id="35" name="テキスト ボックス 34"/>
        <xdr:cNvSpPr txBox="1"/>
      </xdr:nvSpPr>
      <xdr:spPr>
        <a:xfrm>
          <a:off x="762000" y="4533900"/>
          <a:ext cx="1069657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 </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と長期的に微減傾向となっており，類似団体内平均より</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法人市民税は前年度に比べて</a:t>
          </a:r>
          <a:r>
            <a:rPr kumimoji="1" lang="en-US" altLang="ja-JP" sz="1300">
              <a:latin typeface="ＭＳ Ｐゴシック" panose="020B0600070205080204" pitchFamily="50" charset="-128"/>
              <a:ea typeface="ＭＳ Ｐゴシック" panose="020B0600070205080204" pitchFamily="50" charset="-128"/>
            </a:rPr>
            <a:t>56.1</a:t>
          </a:r>
          <a:r>
            <a:rPr kumimoji="1" lang="ja-JP" altLang="en-US" sz="1300">
              <a:latin typeface="ＭＳ Ｐゴシック" panose="020B0600070205080204" pitchFamily="50" charset="-128"/>
              <a:ea typeface="ＭＳ Ｐゴシック" panose="020B0600070205080204" pitchFamily="50" charset="-128"/>
            </a:rPr>
            <a:t>％減となっており，地方税全体でも前年度に比べて</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％減となっているため，財政状況は依然として厳しい状況である。今後も税収の確保に努めるとともに，事務事業の見直し等により歳出削減に努める。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81845</xdr:rowOff>
    </xdr:from>
    <xdr:to>
      <xdr:col>23</xdr:col>
      <xdr:colOff>133350</xdr:colOff>
      <xdr:row>43</xdr:row>
      <xdr:rowOff>95250</xdr:rowOff>
    </xdr:to>
    <xdr:cxnSp macro="">
      <xdr:nvCxnSpPr>
        <xdr:cNvPr id="69" name="直線コネクタ 68"/>
        <xdr:cNvCxnSpPr/>
      </xdr:nvCxnSpPr>
      <xdr:spPr>
        <a:xfrm>
          <a:off x="4114800" y="745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2" name="直線コネクタ 71"/>
        <xdr:cNvCxnSpPr/>
      </xdr:nvCxnSpPr>
      <xdr:spPr>
        <a:xfrm>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xdr:cNvCxnSpPr/>
      </xdr:nvCxnSpPr>
      <xdr:spPr>
        <a:xfrm>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55033</xdr:rowOff>
    </xdr:to>
    <xdr:cxnSp macro="">
      <xdr:nvCxnSpPr>
        <xdr:cNvPr id="78" name="直線コネクタ 77"/>
        <xdr:cNvCxnSpPr/>
      </xdr:nvCxnSpPr>
      <xdr:spPr>
        <a:xfrm>
          <a:off x="1447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31045</xdr:rowOff>
    </xdr:from>
    <xdr:to>
      <xdr:col>19</xdr:col>
      <xdr:colOff>184150</xdr:colOff>
      <xdr:row>43</xdr:row>
      <xdr:rowOff>132645</xdr:rowOff>
    </xdr:to>
    <xdr:sp macro="" textlink="">
      <xdr:nvSpPr>
        <xdr:cNvPr id="90" name="楕円 89"/>
        <xdr:cNvSpPr/>
      </xdr:nvSpPr>
      <xdr:spPr>
        <a:xfrm>
          <a:off x="4064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117422</xdr:rowOff>
    </xdr:from>
    <xdr:ext cx="736600" cy="259045"/>
    <xdr:sp macro="" textlink="">
      <xdr:nvSpPr>
        <xdr:cNvPr id="91" name="テキスト ボックス 90"/>
        <xdr:cNvSpPr txBox="1"/>
      </xdr:nvSpPr>
      <xdr:spPr>
        <a:xfrm>
          <a:off x="3733800" y="748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148872</xdr:rowOff>
    </xdr:from>
    <xdr:to>
      <xdr:col>7</xdr:col>
      <xdr:colOff>31750</xdr:colOff>
      <xdr:row>43</xdr:row>
      <xdr:rowOff>79022</xdr:rowOff>
    </xdr:to>
    <xdr:sp macro="" textlink="">
      <xdr:nvSpPr>
        <xdr:cNvPr id="96" name="楕円 95"/>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63799</xdr:rowOff>
    </xdr:from>
    <xdr:ext cx="762000" cy="259045"/>
    <xdr:sp macro="" textlink="">
      <xdr:nvSpPr>
        <xdr:cNvPr id="97" name="テキスト ボックス 96"/>
        <xdr:cNvSpPr txBox="1"/>
      </xdr:nvSpPr>
      <xdr:spPr>
        <a:xfrm>
          <a:off x="1066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前年度に比べ人件費（</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％増）及び扶助費（</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％増）のいずれも増加しており，義務的経費が増加している。</a:t>
          </a:r>
        </a:p>
        <a:p>
          <a:r>
            <a:rPr kumimoji="1" lang="ja-JP" altLang="en-US" sz="1300">
              <a:latin typeface="ＭＳ Ｐゴシック" panose="020B0600070205080204" pitchFamily="50" charset="-128"/>
              <a:ea typeface="ＭＳ Ｐゴシック" panose="020B0600070205080204" pitchFamily="50" charset="-128"/>
            </a:rPr>
            <a:t>　経常一般財源等（</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％増）が増加しているため，経常収支比率は</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％で前年度より</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ポイント減少したものの，類似団体内平均を</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今後も地方債の積極的な繰上償還の実施により，公債費の縮減を図り，経常収支比率を</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％未満にすることを目標とする。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17526</xdr:rowOff>
    </xdr:from>
    <xdr:to>
      <xdr:col>23</xdr:col>
      <xdr:colOff>133350</xdr:colOff>
      <xdr:row>67</xdr:row>
      <xdr:rowOff>51054</xdr:rowOff>
    </xdr:to>
    <xdr:cxnSp macro="">
      <xdr:nvCxnSpPr>
        <xdr:cNvPr id="130" name="直線コネクタ 129"/>
        <xdr:cNvCxnSpPr/>
      </xdr:nvCxnSpPr>
      <xdr:spPr>
        <a:xfrm flipV="1">
          <a:off x="4114800" y="11161776"/>
          <a:ext cx="8382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67</xdr:row>
      <xdr:rowOff>51054</xdr:rowOff>
    </xdr:to>
    <xdr:cxnSp macro="">
      <xdr:nvCxnSpPr>
        <xdr:cNvPr id="133" name="直線コネクタ 132"/>
        <xdr:cNvCxnSpPr/>
      </xdr:nvCxnSpPr>
      <xdr:spPr>
        <a:xfrm>
          <a:off x="3225800" y="1127760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152654</xdr:rowOff>
    </xdr:to>
    <xdr:cxnSp macro="">
      <xdr:nvCxnSpPr>
        <xdr:cNvPr id="136" name="直線コネクタ 135"/>
        <xdr:cNvCxnSpPr/>
      </xdr:nvCxnSpPr>
      <xdr:spPr>
        <a:xfrm flipV="1">
          <a:off x="2336800" y="1127760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152654</xdr:rowOff>
    </xdr:to>
    <xdr:cxnSp macro="">
      <xdr:nvCxnSpPr>
        <xdr:cNvPr id="139" name="直線コネクタ 138"/>
        <xdr:cNvCxnSpPr/>
      </xdr:nvCxnSpPr>
      <xdr:spPr>
        <a:xfrm>
          <a:off x="1447800" y="111810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49" name="楕円 148"/>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50" name="財政構造の弾力性該当値テキスト"/>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254</xdr:rowOff>
    </xdr:from>
    <xdr:to>
      <xdr:col>19</xdr:col>
      <xdr:colOff>184150</xdr:colOff>
      <xdr:row>67</xdr:row>
      <xdr:rowOff>101854</xdr:rowOff>
    </xdr:to>
    <xdr:sp macro="" textlink="">
      <xdr:nvSpPr>
        <xdr:cNvPr id="151" name="楕円 150"/>
        <xdr:cNvSpPr/>
      </xdr:nvSpPr>
      <xdr:spPr>
        <a:xfrm>
          <a:off x="4064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86631</xdr:rowOff>
    </xdr:from>
    <xdr:ext cx="736600" cy="259045"/>
    <xdr:sp macro="" textlink="">
      <xdr:nvSpPr>
        <xdr:cNvPr id="152" name="テキスト ボックス 151"/>
        <xdr:cNvSpPr txBox="1"/>
      </xdr:nvSpPr>
      <xdr:spPr>
        <a:xfrm>
          <a:off x="3733800" y="1157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3" name="楕円 152"/>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4" name="テキスト ボックス 153"/>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101854</xdr:rowOff>
    </xdr:from>
    <xdr:to>
      <xdr:col>11</xdr:col>
      <xdr:colOff>82550</xdr:colOff>
      <xdr:row>66</xdr:row>
      <xdr:rowOff>32004</xdr:rowOff>
    </xdr:to>
    <xdr:sp macro="" textlink="">
      <xdr:nvSpPr>
        <xdr:cNvPr id="155" name="楕円 154"/>
        <xdr:cNvSpPr/>
      </xdr:nvSpPr>
      <xdr:spPr>
        <a:xfrm>
          <a:off x="2286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16781</xdr:rowOff>
    </xdr:from>
    <xdr:ext cx="762000" cy="259045"/>
    <xdr:sp macro="" textlink="">
      <xdr:nvSpPr>
        <xdr:cNvPr id="156" name="テキスト ボックス 155"/>
        <xdr:cNvSpPr txBox="1"/>
      </xdr:nvSpPr>
      <xdr:spPr>
        <a:xfrm>
          <a:off x="1955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7" name="楕円 156"/>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97807</xdr:rowOff>
    </xdr:from>
    <xdr:ext cx="762000" cy="259045"/>
    <xdr:sp macro="" textlink="">
      <xdr:nvSpPr>
        <xdr:cNvPr id="158" name="テキスト ボックス 157"/>
        <xdr:cNvSpPr txBox="1"/>
      </xdr:nvSpPr>
      <xdr:spPr>
        <a:xfrm>
          <a:off x="1066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前年度に比べ，人件費（</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％増），物件費（</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％増）及び維持補修費（</a:t>
          </a:r>
          <a:r>
            <a:rPr kumimoji="1" lang="en-US" altLang="ja-JP" sz="1300">
              <a:latin typeface="ＭＳ Ｐゴシック" panose="020B0600070205080204" pitchFamily="50" charset="-128"/>
              <a:ea typeface="ＭＳ Ｐゴシック" panose="020B0600070205080204" pitchFamily="50" charset="-128"/>
            </a:rPr>
            <a:t>38.2</a:t>
          </a:r>
          <a:r>
            <a:rPr kumimoji="1" lang="ja-JP" altLang="en-US" sz="1300">
              <a:latin typeface="ＭＳ Ｐゴシック" panose="020B0600070205080204" pitchFamily="50" charset="-128"/>
              <a:ea typeface="ＭＳ Ｐゴシック" panose="020B0600070205080204" pitchFamily="50" charset="-128"/>
            </a:rPr>
            <a:t>％増）がいずれも増加したことにより，人口１人当たり人件費・物件費等が増加している。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今後も引き続き，定員管理適正化計画の着実な実施等による人件費の削減や，指定管理者の拡大，民間委託，事業の抜本的な見直し等により物件費の削減に努める。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135995</xdr:rowOff>
    </xdr:from>
    <xdr:to>
      <xdr:col>23</xdr:col>
      <xdr:colOff>133350</xdr:colOff>
      <xdr:row>84</xdr:row>
      <xdr:rowOff>78516</xdr:rowOff>
    </xdr:to>
    <xdr:cxnSp macro="">
      <xdr:nvCxnSpPr>
        <xdr:cNvPr id="191" name="直線コネクタ 190"/>
        <xdr:cNvCxnSpPr/>
      </xdr:nvCxnSpPr>
      <xdr:spPr>
        <a:xfrm>
          <a:off x="4114800" y="14366345"/>
          <a:ext cx="838200" cy="1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110812</xdr:rowOff>
    </xdr:from>
    <xdr:to>
      <xdr:col>19</xdr:col>
      <xdr:colOff>133350</xdr:colOff>
      <xdr:row>83</xdr:row>
      <xdr:rowOff>135995</xdr:rowOff>
    </xdr:to>
    <xdr:cxnSp macro="">
      <xdr:nvCxnSpPr>
        <xdr:cNvPr id="194" name="直線コネクタ 193"/>
        <xdr:cNvCxnSpPr/>
      </xdr:nvCxnSpPr>
      <xdr:spPr>
        <a:xfrm>
          <a:off x="3225800" y="14341162"/>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110812</xdr:rowOff>
    </xdr:from>
    <xdr:to>
      <xdr:col>15</xdr:col>
      <xdr:colOff>82550</xdr:colOff>
      <xdr:row>83</xdr:row>
      <xdr:rowOff>138601</xdr:rowOff>
    </xdr:to>
    <xdr:cxnSp macro="">
      <xdr:nvCxnSpPr>
        <xdr:cNvPr id="197" name="直線コネクタ 196"/>
        <xdr:cNvCxnSpPr/>
      </xdr:nvCxnSpPr>
      <xdr:spPr>
        <a:xfrm flipV="1">
          <a:off x="2336800" y="14341162"/>
          <a:ext cx="889000" cy="2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112937</xdr:rowOff>
    </xdr:from>
    <xdr:to>
      <xdr:col>11</xdr:col>
      <xdr:colOff>31750</xdr:colOff>
      <xdr:row>83</xdr:row>
      <xdr:rowOff>138601</xdr:rowOff>
    </xdr:to>
    <xdr:cxnSp macro="">
      <xdr:nvCxnSpPr>
        <xdr:cNvPr id="200" name="直線コネクタ 199"/>
        <xdr:cNvCxnSpPr/>
      </xdr:nvCxnSpPr>
      <xdr:spPr>
        <a:xfrm>
          <a:off x="1447800" y="14171837"/>
          <a:ext cx="889000" cy="19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27716</xdr:rowOff>
    </xdr:from>
    <xdr:to>
      <xdr:col>23</xdr:col>
      <xdr:colOff>184150</xdr:colOff>
      <xdr:row>84</xdr:row>
      <xdr:rowOff>129316</xdr:rowOff>
    </xdr:to>
    <xdr:sp macro="" textlink="">
      <xdr:nvSpPr>
        <xdr:cNvPr id="210" name="楕円 209"/>
        <xdr:cNvSpPr/>
      </xdr:nvSpPr>
      <xdr:spPr>
        <a:xfrm>
          <a:off x="4902200" y="144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171243</xdr:rowOff>
    </xdr:from>
    <xdr:ext cx="762000" cy="259045"/>
    <xdr:sp macro="" textlink="">
      <xdr:nvSpPr>
        <xdr:cNvPr id="211" name="人件費・物件費等の状況該当値テキスト"/>
        <xdr:cNvSpPr txBox="1"/>
      </xdr:nvSpPr>
      <xdr:spPr>
        <a:xfrm>
          <a:off x="5041900" y="1440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85195</xdr:rowOff>
    </xdr:from>
    <xdr:to>
      <xdr:col>19</xdr:col>
      <xdr:colOff>184150</xdr:colOff>
      <xdr:row>84</xdr:row>
      <xdr:rowOff>15345</xdr:rowOff>
    </xdr:to>
    <xdr:sp macro="" textlink="">
      <xdr:nvSpPr>
        <xdr:cNvPr id="212" name="楕円 211"/>
        <xdr:cNvSpPr/>
      </xdr:nvSpPr>
      <xdr:spPr>
        <a:xfrm>
          <a:off x="4064000" y="143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122</xdr:rowOff>
    </xdr:from>
    <xdr:ext cx="736600" cy="259045"/>
    <xdr:sp macro="" textlink="">
      <xdr:nvSpPr>
        <xdr:cNvPr id="213" name="テキスト ボックス 212"/>
        <xdr:cNvSpPr txBox="1"/>
      </xdr:nvSpPr>
      <xdr:spPr>
        <a:xfrm>
          <a:off x="3733800" y="14401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60012</xdr:rowOff>
    </xdr:from>
    <xdr:to>
      <xdr:col>15</xdr:col>
      <xdr:colOff>133350</xdr:colOff>
      <xdr:row>83</xdr:row>
      <xdr:rowOff>161612</xdr:rowOff>
    </xdr:to>
    <xdr:sp macro="" textlink="">
      <xdr:nvSpPr>
        <xdr:cNvPr id="214" name="楕円 213"/>
        <xdr:cNvSpPr/>
      </xdr:nvSpPr>
      <xdr:spPr>
        <a:xfrm>
          <a:off x="3175000" y="142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146389</xdr:rowOff>
    </xdr:from>
    <xdr:ext cx="762000" cy="259045"/>
    <xdr:sp macro="" textlink="">
      <xdr:nvSpPr>
        <xdr:cNvPr id="215" name="テキスト ボックス 214"/>
        <xdr:cNvSpPr txBox="1"/>
      </xdr:nvSpPr>
      <xdr:spPr>
        <a:xfrm>
          <a:off x="2844800" y="1437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87801</xdr:rowOff>
    </xdr:from>
    <xdr:to>
      <xdr:col>11</xdr:col>
      <xdr:colOff>82550</xdr:colOff>
      <xdr:row>84</xdr:row>
      <xdr:rowOff>17951</xdr:rowOff>
    </xdr:to>
    <xdr:sp macro="" textlink="">
      <xdr:nvSpPr>
        <xdr:cNvPr id="216" name="楕円 215"/>
        <xdr:cNvSpPr/>
      </xdr:nvSpPr>
      <xdr:spPr>
        <a:xfrm>
          <a:off x="2286000" y="1431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2728</xdr:rowOff>
    </xdr:from>
    <xdr:ext cx="762000" cy="259045"/>
    <xdr:sp macro="" textlink="">
      <xdr:nvSpPr>
        <xdr:cNvPr id="217" name="テキスト ボックス 216"/>
        <xdr:cNvSpPr txBox="1"/>
      </xdr:nvSpPr>
      <xdr:spPr>
        <a:xfrm>
          <a:off x="1955800" y="144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62137</xdr:rowOff>
    </xdr:from>
    <xdr:to>
      <xdr:col>7</xdr:col>
      <xdr:colOff>31750</xdr:colOff>
      <xdr:row>82</xdr:row>
      <xdr:rowOff>163737</xdr:rowOff>
    </xdr:to>
    <xdr:sp macro="" textlink="">
      <xdr:nvSpPr>
        <xdr:cNvPr id="218" name="楕円 217"/>
        <xdr:cNvSpPr/>
      </xdr:nvSpPr>
      <xdr:spPr>
        <a:xfrm>
          <a:off x="1397000" y="14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148514</xdr:rowOff>
    </xdr:from>
    <xdr:ext cx="762000" cy="259045"/>
    <xdr:sp macro="" textlink="">
      <xdr:nvSpPr>
        <xdr:cNvPr id="219" name="テキスト ボックス 218"/>
        <xdr:cNvSpPr txBox="1"/>
      </xdr:nvSpPr>
      <xdr:spPr>
        <a:xfrm>
          <a:off x="1066800" y="14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市町村合併を機に国の制度に準拠した給料表の見直しを行ったことや，平成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月に給与構造改革に基づく給料表を導入したことにより，全国市平均以下となっている。今後も給与水準の適正化に努める。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83</xdr:row>
      <xdr:rowOff>160161</xdr:rowOff>
    </xdr:to>
    <xdr:cxnSp macro="">
      <xdr:nvCxnSpPr>
        <xdr:cNvPr id="253" name="直線コネクタ 252"/>
        <xdr:cNvCxnSpPr/>
      </xdr:nvCxnSpPr>
      <xdr:spPr>
        <a:xfrm>
          <a:off x="16179800" y="14390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122766</xdr:rowOff>
    </xdr:to>
    <xdr:cxnSp macro="">
      <xdr:nvCxnSpPr>
        <xdr:cNvPr id="256" name="直線コネクタ 255"/>
        <xdr:cNvCxnSpPr/>
      </xdr:nvCxnSpPr>
      <xdr:spPr>
        <a:xfrm flipV="1">
          <a:off x="15290800" y="1439051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109361</xdr:rowOff>
    </xdr:from>
    <xdr:to>
      <xdr:col>72</xdr:col>
      <xdr:colOff>203200</xdr:colOff>
      <xdr:row>84</xdr:row>
      <xdr:rowOff>122766</xdr:rowOff>
    </xdr:to>
    <xdr:cxnSp macro="">
      <xdr:nvCxnSpPr>
        <xdr:cNvPr id="259" name="直線コネクタ 258"/>
        <xdr:cNvCxnSpPr/>
      </xdr:nvCxnSpPr>
      <xdr:spPr>
        <a:xfrm>
          <a:off x="14401800" y="145111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109361</xdr:rowOff>
    </xdr:from>
    <xdr:to>
      <xdr:col>68</xdr:col>
      <xdr:colOff>152400</xdr:colOff>
      <xdr:row>84</xdr:row>
      <xdr:rowOff>136172</xdr:rowOff>
    </xdr:to>
    <xdr:cxnSp macro="">
      <xdr:nvCxnSpPr>
        <xdr:cNvPr id="262" name="直線コネクタ 261"/>
        <xdr:cNvCxnSpPr/>
      </xdr:nvCxnSpPr>
      <xdr:spPr>
        <a:xfrm flipV="1">
          <a:off x="13512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2" name="楕円 271"/>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73"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74" name="楕円 273"/>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75" name="テキスト ボックス 274"/>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6" name="楕円 275"/>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77" name="テキスト ボックス 276"/>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58561</xdr:rowOff>
    </xdr:from>
    <xdr:to>
      <xdr:col>68</xdr:col>
      <xdr:colOff>203200</xdr:colOff>
      <xdr:row>84</xdr:row>
      <xdr:rowOff>160161</xdr:rowOff>
    </xdr:to>
    <xdr:sp macro="" textlink="">
      <xdr:nvSpPr>
        <xdr:cNvPr id="278" name="楕円 277"/>
        <xdr:cNvSpPr/>
      </xdr:nvSpPr>
      <xdr:spPr>
        <a:xfrm>
          <a:off x="14351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170338</xdr:rowOff>
    </xdr:from>
    <xdr:ext cx="762000" cy="259045"/>
    <xdr:sp macro="" textlink="">
      <xdr:nvSpPr>
        <xdr:cNvPr id="279" name="テキスト ボックス 278"/>
        <xdr:cNvSpPr txBox="1"/>
      </xdr:nvSpPr>
      <xdr:spPr>
        <a:xfrm>
          <a:off x="14020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0" name="楕円 279"/>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25699</xdr:rowOff>
    </xdr:from>
    <xdr:ext cx="762000" cy="259045"/>
    <xdr:sp macro="" textlink="">
      <xdr:nvSpPr>
        <xdr:cNvPr id="281" name="テキスト ボックス 280"/>
        <xdr:cNvSpPr txBox="1"/>
      </xdr:nvSpPr>
      <xdr:spPr>
        <a:xfrm>
          <a:off x="13131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広域消防事務について受託していることから，類似団体内平均より多い</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人となっている。今後とも，効率的な行政組織の確立を実現するため，定員管理適正化計画に基づき，事務事業の見直しや民間委託等に積極的に取り組む。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71544</xdr:rowOff>
    </xdr:from>
    <xdr:to>
      <xdr:col>81</xdr:col>
      <xdr:colOff>44450</xdr:colOff>
      <xdr:row>64</xdr:row>
      <xdr:rowOff>105728</xdr:rowOff>
    </xdr:to>
    <xdr:cxnSp macro="">
      <xdr:nvCxnSpPr>
        <xdr:cNvPr id="316" name="直線コネクタ 315"/>
        <xdr:cNvCxnSpPr/>
      </xdr:nvCxnSpPr>
      <xdr:spPr>
        <a:xfrm>
          <a:off x="16179800" y="11044344"/>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41381</xdr:rowOff>
    </xdr:from>
    <xdr:to>
      <xdr:col>77</xdr:col>
      <xdr:colOff>44450</xdr:colOff>
      <xdr:row>64</xdr:row>
      <xdr:rowOff>71544</xdr:rowOff>
    </xdr:to>
    <xdr:cxnSp macro="">
      <xdr:nvCxnSpPr>
        <xdr:cNvPr id="319" name="直線コネクタ 318"/>
        <xdr:cNvCxnSpPr/>
      </xdr:nvCxnSpPr>
      <xdr:spPr>
        <a:xfrm>
          <a:off x="15290800" y="11014181"/>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160549</xdr:rowOff>
    </xdr:from>
    <xdr:to>
      <xdr:col>72</xdr:col>
      <xdr:colOff>203200</xdr:colOff>
      <xdr:row>64</xdr:row>
      <xdr:rowOff>41381</xdr:rowOff>
    </xdr:to>
    <xdr:cxnSp macro="">
      <xdr:nvCxnSpPr>
        <xdr:cNvPr id="322" name="直線コネクタ 321"/>
        <xdr:cNvCxnSpPr/>
      </xdr:nvCxnSpPr>
      <xdr:spPr>
        <a:xfrm>
          <a:off x="14401800" y="10961899"/>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146473</xdr:rowOff>
    </xdr:from>
    <xdr:to>
      <xdr:col>68</xdr:col>
      <xdr:colOff>152400</xdr:colOff>
      <xdr:row>63</xdr:row>
      <xdr:rowOff>160549</xdr:rowOff>
    </xdr:to>
    <xdr:cxnSp macro="">
      <xdr:nvCxnSpPr>
        <xdr:cNvPr id="325" name="直線コネクタ 324"/>
        <xdr:cNvCxnSpPr/>
      </xdr:nvCxnSpPr>
      <xdr:spPr>
        <a:xfrm>
          <a:off x="13512800" y="1094782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54928</xdr:rowOff>
    </xdr:from>
    <xdr:to>
      <xdr:col>81</xdr:col>
      <xdr:colOff>95250</xdr:colOff>
      <xdr:row>64</xdr:row>
      <xdr:rowOff>156528</xdr:rowOff>
    </xdr:to>
    <xdr:sp macro="" textlink="">
      <xdr:nvSpPr>
        <xdr:cNvPr id="335" name="楕円 334"/>
        <xdr:cNvSpPr/>
      </xdr:nvSpPr>
      <xdr:spPr>
        <a:xfrm>
          <a:off x="16967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27005</xdr:rowOff>
    </xdr:from>
    <xdr:ext cx="762000" cy="259045"/>
    <xdr:sp macro="" textlink="">
      <xdr:nvSpPr>
        <xdr:cNvPr id="336" name="定員管理の状況該当値テキスト"/>
        <xdr:cNvSpPr txBox="1"/>
      </xdr:nvSpPr>
      <xdr:spPr>
        <a:xfrm>
          <a:off x="17106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20744</xdr:rowOff>
    </xdr:from>
    <xdr:to>
      <xdr:col>77</xdr:col>
      <xdr:colOff>95250</xdr:colOff>
      <xdr:row>64</xdr:row>
      <xdr:rowOff>122344</xdr:rowOff>
    </xdr:to>
    <xdr:sp macro="" textlink="">
      <xdr:nvSpPr>
        <xdr:cNvPr id="337" name="楕円 336"/>
        <xdr:cNvSpPr/>
      </xdr:nvSpPr>
      <xdr:spPr>
        <a:xfrm>
          <a:off x="16129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107121</xdr:rowOff>
    </xdr:from>
    <xdr:ext cx="736600" cy="259045"/>
    <xdr:sp macro="" textlink="">
      <xdr:nvSpPr>
        <xdr:cNvPr id="338" name="テキスト ボックス 337"/>
        <xdr:cNvSpPr txBox="1"/>
      </xdr:nvSpPr>
      <xdr:spPr>
        <a:xfrm>
          <a:off x="15798800" y="11079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162031</xdr:rowOff>
    </xdr:from>
    <xdr:to>
      <xdr:col>73</xdr:col>
      <xdr:colOff>44450</xdr:colOff>
      <xdr:row>64</xdr:row>
      <xdr:rowOff>92181</xdr:rowOff>
    </xdr:to>
    <xdr:sp macro="" textlink="">
      <xdr:nvSpPr>
        <xdr:cNvPr id="339" name="楕円 338"/>
        <xdr:cNvSpPr/>
      </xdr:nvSpPr>
      <xdr:spPr>
        <a:xfrm>
          <a:off x="15240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76958</xdr:rowOff>
    </xdr:from>
    <xdr:ext cx="762000" cy="259045"/>
    <xdr:sp macro="" textlink="">
      <xdr:nvSpPr>
        <xdr:cNvPr id="340" name="テキスト ボックス 339"/>
        <xdr:cNvSpPr txBox="1"/>
      </xdr:nvSpPr>
      <xdr:spPr>
        <a:xfrm>
          <a:off x="14909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109749</xdr:rowOff>
    </xdr:from>
    <xdr:to>
      <xdr:col>68</xdr:col>
      <xdr:colOff>203200</xdr:colOff>
      <xdr:row>64</xdr:row>
      <xdr:rowOff>39899</xdr:rowOff>
    </xdr:to>
    <xdr:sp macro="" textlink="">
      <xdr:nvSpPr>
        <xdr:cNvPr id="341" name="楕円 340"/>
        <xdr:cNvSpPr/>
      </xdr:nvSpPr>
      <xdr:spPr>
        <a:xfrm>
          <a:off x="14351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24676</xdr:rowOff>
    </xdr:from>
    <xdr:ext cx="762000" cy="259045"/>
    <xdr:sp macro="" textlink="">
      <xdr:nvSpPr>
        <xdr:cNvPr id="342" name="テキスト ボックス 341"/>
        <xdr:cNvSpPr txBox="1"/>
      </xdr:nvSpPr>
      <xdr:spPr>
        <a:xfrm>
          <a:off x="14020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95673</xdr:rowOff>
    </xdr:from>
    <xdr:to>
      <xdr:col>64</xdr:col>
      <xdr:colOff>152400</xdr:colOff>
      <xdr:row>64</xdr:row>
      <xdr:rowOff>25823</xdr:rowOff>
    </xdr:to>
    <xdr:sp macro="" textlink="">
      <xdr:nvSpPr>
        <xdr:cNvPr id="343" name="楕円 342"/>
        <xdr:cNvSpPr/>
      </xdr:nvSpPr>
      <xdr:spPr>
        <a:xfrm>
          <a:off x="13462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10600</xdr:rowOff>
    </xdr:from>
    <xdr:ext cx="762000" cy="259045"/>
    <xdr:sp macro="" textlink="">
      <xdr:nvSpPr>
        <xdr:cNvPr id="344" name="テキスト ボックス 343"/>
        <xdr:cNvSpPr txBox="1"/>
      </xdr:nvSpPr>
      <xdr:spPr>
        <a:xfrm>
          <a:off x="13131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任意の繰上償還とならない地方債の一部繰上償還に伴い，元利償還金が増加したことにより，前年度と比べ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ポイント悪化し，類似団体平均と比較してもを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今後も借入額と償還額のバランスを図りながら，財政的に有利な地方債を借り入れ，繰上償還については，財政状況を考慮しつつ積極的に実施し，実質公債費比率の低下に努める。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146304</xdr:rowOff>
    </xdr:to>
    <xdr:cxnSp macro="">
      <xdr:nvCxnSpPr>
        <xdr:cNvPr id="376" name="直線コネクタ 375"/>
        <xdr:cNvCxnSpPr/>
      </xdr:nvCxnSpPr>
      <xdr:spPr>
        <a:xfrm>
          <a:off x="16179800" y="6907784"/>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49784</xdr:rowOff>
    </xdr:to>
    <xdr:cxnSp macro="">
      <xdr:nvCxnSpPr>
        <xdr:cNvPr id="379" name="直線コネクタ 378"/>
        <xdr:cNvCxnSpPr/>
      </xdr:nvCxnSpPr>
      <xdr:spPr>
        <a:xfrm>
          <a:off x="15290800" y="68691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49784</xdr:rowOff>
    </xdr:to>
    <xdr:cxnSp macro="">
      <xdr:nvCxnSpPr>
        <xdr:cNvPr id="382" name="直線コネクタ 381"/>
        <xdr:cNvCxnSpPr/>
      </xdr:nvCxnSpPr>
      <xdr:spPr>
        <a:xfrm flipV="1">
          <a:off x="14401800" y="68691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75709</xdr:rowOff>
    </xdr:from>
    <xdr:ext cx="762000" cy="259045"/>
    <xdr:sp macro="" textlink="">
      <xdr:nvSpPr>
        <xdr:cNvPr id="384" name="テキスト ボックス 383"/>
        <xdr:cNvSpPr txBox="1"/>
      </xdr:nvSpPr>
      <xdr:spPr>
        <a:xfrm>
          <a:off x="14909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49784</xdr:rowOff>
    </xdr:from>
    <xdr:to>
      <xdr:col>68</xdr:col>
      <xdr:colOff>152400</xdr:colOff>
      <xdr:row>40</xdr:row>
      <xdr:rowOff>78740</xdr:rowOff>
    </xdr:to>
    <xdr:cxnSp macro="">
      <xdr:nvCxnSpPr>
        <xdr:cNvPr id="385" name="直線コネクタ 384"/>
        <xdr:cNvCxnSpPr/>
      </xdr:nvCxnSpPr>
      <xdr:spPr>
        <a:xfrm flipV="1">
          <a:off x="13512800" y="69077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104665</xdr:rowOff>
    </xdr:from>
    <xdr:ext cx="762000" cy="259045"/>
    <xdr:sp macro="" textlink="">
      <xdr:nvSpPr>
        <xdr:cNvPr id="387" name="テキスト ボックス 386"/>
        <xdr:cNvSpPr txBox="1"/>
      </xdr:nvSpPr>
      <xdr:spPr>
        <a:xfrm>
          <a:off x="14020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133621</xdr:rowOff>
    </xdr:from>
    <xdr:ext cx="762000" cy="259045"/>
    <xdr:sp macro="" textlink="">
      <xdr:nvSpPr>
        <xdr:cNvPr id="389" name="テキスト ボックス 388"/>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95" name="楕円 394"/>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67581</xdr:rowOff>
    </xdr:from>
    <xdr:ext cx="762000" cy="259045"/>
    <xdr:sp macro="" textlink="">
      <xdr:nvSpPr>
        <xdr:cNvPr id="396" name="公債費負担の状況該当値テキスト"/>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170434</xdr:rowOff>
    </xdr:from>
    <xdr:to>
      <xdr:col>77</xdr:col>
      <xdr:colOff>95250</xdr:colOff>
      <xdr:row>40</xdr:row>
      <xdr:rowOff>100584</xdr:rowOff>
    </xdr:to>
    <xdr:sp macro="" textlink="">
      <xdr:nvSpPr>
        <xdr:cNvPr id="397" name="楕円 396"/>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85361</xdr:rowOff>
    </xdr:from>
    <xdr:ext cx="736600" cy="259045"/>
    <xdr:sp macro="" textlink="">
      <xdr:nvSpPr>
        <xdr:cNvPr id="398" name="テキスト ボックス 397"/>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399" name="楕円 398"/>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0" name="テキスト ボックス 399"/>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1" name="楕円 400"/>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2" name="テキスト ボックス 401"/>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3" name="楕円 402"/>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4" name="テキスト ボックス 403"/>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ポイント改善しているが，</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％と類似団体・全国平均を上回っている状況が続いている。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普通建設事業費が減少したことに伴い，償還額より借入額が少なかったことにより，将来負担額となる地方債現在高が</a:t>
          </a:r>
          <a:r>
            <a:rPr kumimoji="1" lang="en-US" altLang="ja-JP" sz="1300">
              <a:latin typeface="ＭＳ Ｐゴシック" panose="020B0600070205080204" pitchFamily="50" charset="-128"/>
              <a:ea typeface="ＭＳ Ｐゴシック" panose="020B0600070205080204" pitchFamily="50" charset="-128"/>
            </a:rPr>
            <a:t>2,968</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％減）減少したものであるが，今後も積極的な繰上償還の実施や行財政改革を進め，財政健全化に努める必要がある。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36068</xdr:rowOff>
    </xdr:from>
    <xdr:to>
      <xdr:col>81</xdr:col>
      <xdr:colOff>44450</xdr:colOff>
      <xdr:row>16</xdr:row>
      <xdr:rowOff>99771</xdr:rowOff>
    </xdr:to>
    <xdr:cxnSp macro="">
      <xdr:nvCxnSpPr>
        <xdr:cNvPr id="436" name="直線コネクタ 435"/>
        <xdr:cNvCxnSpPr/>
      </xdr:nvCxnSpPr>
      <xdr:spPr>
        <a:xfrm flipV="1">
          <a:off x="16179800" y="2779268"/>
          <a:ext cx="8382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99771</xdr:rowOff>
    </xdr:from>
    <xdr:to>
      <xdr:col>77</xdr:col>
      <xdr:colOff>44450</xdr:colOff>
      <xdr:row>16</xdr:row>
      <xdr:rowOff>112319</xdr:rowOff>
    </xdr:to>
    <xdr:cxnSp macro="">
      <xdr:nvCxnSpPr>
        <xdr:cNvPr id="439" name="直線コネクタ 438"/>
        <xdr:cNvCxnSpPr/>
      </xdr:nvCxnSpPr>
      <xdr:spPr>
        <a:xfrm flipV="1">
          <a:off x="15290800" y="2842971"/>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60198</xdr:rowOff>
    </xdr:from>
    <xdr:to>
      <xdr:col>72</xdr:col>
      <xdr:colOff>203200</xdr:colOff>
      <xdr:row>16</xdr:row>
      <xdr:rowOff>112319</xdr:rowOff>
    </xdr:to>
    <xdr:cxnSp macro="">
      <xdr:nvCxnSpPr>
        <xdr:cNvPr id="442" name="直線コネクタ 441"/>
        <xdr:cNvCxnSpPr/>
      </xdr:nvCxnSpPr>
      <xdr:spPr>
        <a:xfrm>
          <a:off x="14401800" y="2803398"/>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48616</xdr:rowOff>
    </xdr:from>
    <xdr:to>
      <xdr:col>68</xdr:col>
      <xdr:colOff>152400</xdr:colOff>
      <xdr:row>16</xdr:row>
      <xdr:rowOff>60198</xdr:rowOff>
    </xdr:to>
    <xdr:cxnSp macro="">
      <xdr:nvCxnSpPr>
        <xdr:cNvPr id="445" name="直線コネクタ 444"/>
        <xdr:cNvCxnSpPr/>
      </xdr:nvCxnSpPr>
      <xdr:spPr>
        <a:xfrm>
          <a:off x="13512800" y="279181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156718</xdr:rowOff>
    </xdr:from>
    <xdr:to>
      <xdr:col>81</xdr:col>
      <xdr:colOff>95250</xdr:colOff>
      <xdr:row>16</xdr:row>
      <xdr:rowOff>86868</xdr:rowOff>
    </xdr:to>
    <xdr:sp macro="" textlink="">
      <xdr:nvSpPr>
        <xdr:cNvPr id="455" name="楕円 454"/>
        <xdr:cNvSpPr/>
      </xdr:nvSpPr>
      <xdr:spPr>
        <a:xfrm>
          <a:off x="16967200" y="2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128795</xdr:rowOff>
    </xdr:from>
    <xdr:ext cx="762000" cy="259045"/>
    <xdr:sp macro="" textlink="">
      <xdr:nvSpPr>
        <xdr:cNvPr id="456" name="将来負担の状況該当値テキスト"/>
        <xdr:cNvSpPr txBox="1"/>
      </xdr:nvSpPr>
      <xdr:spPr>
        <a:xfrm>
          <a:off x="17106900" y="270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48971</xdr:rowOff>
    </xdr:from>
    <xdr:to>
      <xdr:col>77</xdr:col>
      <xdr:colOff>95250</xdr:colOff>
      <xdr:row>16</xdr:row>
      <xdr:rowOff>150571</xdr:rowOff>
    </xdr:to>
    <xdr:sp macro="" textlink="">
      <xdr:nvSpPr>
        <xdr:cNvPr id="457" name="楕円 456"/>
        <xdr:cNvSpPr/>
      </xdr:nvSpPr>
      <xdr:spPr>
        <a:xfrm>
          <a:off x="16129000" y="27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135348</xdr:rowOff>
    </xdr:from>
    <xdr:ext cx="736600" cy="259045"/>
    <xdr:sp macro="" textlink="">
      <xdr:nvSpPr>
        <xdr:cNvPr id="458" name="テキスト ボックス 457"/>
        <xdr:cNvSpPr txBox="1"/>
      </xdr:nvSpPr>
      <xdr:spPr>
        <a:xfrm>
          <a:off x="15798800" y="287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61519</xdr:rowOff>
    </xdr:from>
    <xdr:to>
      <xdr:col>73</xdr:col>
      <xdr:colOff>44450</xdr:colOff>
      <xdr:row>16</xdr:row>
      <xdr:rowOff>163119</xdr:rowOff>
    </xdr:to>
    <xdr:sp macro="" textlink="">
      <xdr:nvSpPr>
        <xdr:cNvPr id="459" name="楕円 458"/>
        <xdr:cNvSpPr/>
      </xdr:nvSpPr>
      <xdr:spPr>
        <a:xfrm>
          <a:off x="15240000" y="280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147896</xdr:rowOff>
    </xdr:from>
    <xdr:ext cx="762000" cy="259045"/>
    <xdr:sp macro="" textlink="">
      <xdr:nvSpPr>
        <xdr:cNvPr id="460" name="テキスト ボックス 459"/>
        <xdr:cNvSpPr txBox="1"/>
      </xdr:nvSpPr>
      <xdr:spPr>
        <a:xfrm>
          <a:off x="14909800" y="289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9398</xdr:rowOff>
    </xdr:from>
    <xdr:to>
      <xdr:col>68</xdr:col>
      <xdr:colOff>203200</xdr:colOff>
      <xdr:row>16</xdr:row>
      <xdr:rowOff>110998</xdr:rowOff>
    </xdr:to>
    <xdr:sp macro="" textlink="">
      <xdr:nvSpPr>
        <xdr:cNvPr id="461" name="楕円 460"/>
        <xdr:cNvSpPr/>
      </xdr:nvSpPr>
      <xdr:spPr>
        <a:xfrm>
          <a:off x="14351000" y="27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95775</xdr:rowOff>
    </xdr:from>
    <xdr:ext cx="762000" cy="259045"/>
    <xdr:sp macro="" textlink="">
      <xdr:nvSpPr>
        <xdr:cNvPr id="462" name="テキスト ボックス 461"/>
        <xdr:cNvSpPr txBox="1"/>
      </xdr:nvSpPr>
      <xdr:spPr>
        <a:xfrm>
          <a:off x="14020800" y="2838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169266</xdr:rowOff>
    </xdr:from>
    <xdr:to>
      <xdr:col>64</xdr:col>
      <xdr:colOff>152400</xdr:colOff>
      <xdr:row>16</xdr:row>
      <xdr:rowOff>99416</xdr:rowOff>
    </xdr:to>
    <xdr:sp macro="" textlink="">
      <xdr:nvSpPr>
        <xdr:cNvPr id="463" name="楕円 462"/>
        <xdr:cNvSpPr/>
      </xdr:nvSpPr>
      <xdr:spPr>
        <a:xfrm>
          <a:off x="13462000" y="27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84193</xdr:rowOff>
    </xdr:from>
    <xdr:ext cx="762000" cy="259045"/>
    <xdr:sp macro="" textlink="">
      <xdr:nvSpPr>
        <xdr:cNvPr id="464" name="テキスト ボックス 463"/>
        <xdr:cNvSpPr txBox="1"/>
      </xdr:nvSpPr>
      <xdr:spPr>
        <a:xfrm>
          <a:off x="13131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90,320
88,331
471.51
56,353,235
53,328,894
2,462,000
27,981,343
65,268,414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類似団体より高い</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％となっているのは，広域消防の事務委託を受けていることによるものである。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今後は定員管理適正化計画の着実な実施及び民間委託等により，人件費の抑制に努める。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107950</xdr:rowOff>
    </xdr:to>
    <xdr:cxnSp macro="">
      <xdr:nvCxnSpPr>
        <xdr:cNvPr id="66" name="直線コネクタ 65"/>
        <xdr:cNvCxnSpPr/>
      </xdr:nvCxnSpPr>
      <xdr:spPr>
        <a:xfrm flipV="1">
          <a:off x="3987800" y="6367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149860</xdr:rowOff>
    </xdr:from>
    <xdr:to>
      <xdr:col>19</xdr:col>
      <xdr:colOff>187325</xdr:colOff>
      <xdr:row>37</xdr:row>
      <xdr:rowOff>107950</xdr:rowOff>
    </xdr:to>
    <xdr:cxnSp macro="">
      <xdr:nvCxnSpPr>
        <xdr:cNvPr id="69" name="直線コネクタ 68"/>
        <xdr:cNvCxnSpPr/>
      </xdr:nvCxnSpPr>
      <xdr:spPr>
        <a:xfrm>
          <a:off x="3098800" y="63220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16510</xdr:rowOff>
    </xdr:to>
    <xdr:cxnSp macro="">
      <xdr:nvCxnSpPr>
        <xdr:cNvPr id="72" name="直線コネクタ 71"/>
        <xdr:cNvCxnSpPr/>
      </xdr:nvCxnSpPr>
      <xdr:spPr>
        <a:xfrm flipV="1">
          <a:off x="2209800" y="6322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16510</xdr:rowOff>
    </xdr:to>
    <xdr:cxnSp macro="">
      <xdr:nvCxnSpPr>
        <xdr:cNvPr id="75" name="直線コネクタ 74"/>
        <xdr:cNvCxnSpPr/>
      </xdr:nvCxnSpPr>
      <xdr:spPr>
        <a:xfrm>
          <a:off x="1320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137160</xdr:rowOff>
    </xdr:from>
    <xdr:to>
      <xdr:col>11</xdr:col>
      <xdr:colOff>60325</xdr:colOff>
      <xdr:row>37</xdr:row>
      <xdr:rowOff>67310</xdr:rowOff>
    </xdr:to>
    <xdr:sp macro="" textlink="">
      <xdr:nvSpPr>
        <xdr:cNvPr id="91" name="楕円 90"/>
        <xdr:cNvSpPr/>
      </xdr:nvSpPr>
      <xdr:spPr>
        <a:xfrm>
          <a:off x="2159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92" name="テキスト ボックス 91"/>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3" name="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94" name="テキスト ボックス 93"/>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％であり，類似団体・全国平均以下となってる。</a:t>
          </a:r>
        </a:p>
        <a:p>
          <a:r>
            <a:rPr kumimoji="1" lang="ja-JP" altLang="en-US" sz="1300">
              <a:latin typeface="ＭＳ Ｐゴシック" panose="020B0600070205080204" pitchFamily="50" charset="-128"/>
              <a:ea typeface="ＭＳ Ｐゴシック" panose="020B0600070205080204" pitchFamily="50" charset="-128"/>
            </a:rPr>
            <a:t>　今後も事務事業を見直し，公共施設等総合管理計画に基づき施設規模の適正化を図るとともに，指定管理者の導入施設の拡大や民間委託等を積極的に行い，物件費の抑制を図る。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35560</xdr:rowOff>
    </xdr:from>
    <xdr:to>
      <xdr:col>82</xdr:col>
      <xdr:colOff>107950</xdr:colOff>
      <xdr:row>16</xdr:row>
      <xdr:rowOff>88900</xdr:rowOff>
    </xdr:to>
    <xdr:cxnSp macro="">
      <xdr:nvCxnSpPr>
        <xdr:cNvPr id="127" name="直線コネクタ 126"/>
        <xdr:cNvCxnSpPr/>
      </xdr:nvCxnSpPr>
      <xdr:spPr>
        <a:xfrm flipV="1">
          <a:off x="15671800" y="2778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149860</xdr:rowOff>
    </xdr:to>
    <xdr:cxnSp macro="">
      <xdr:nvCxnSpPr>
        <xdr:cNvPr id="130" name="直線コネクタ 129"/>
        <xdr:cNvCxnSpPr/>
      </xdr:nvCxnSpPr>
      <xdr:spPr>
        <a:xfrm flipV="1">
          <a:off x="14782800" y="2832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16</xdr:row>
      <xdr:rowOff>149860</xdr:rowOff>
    </xdr:to>
    <xdr:cxnSp macro="">
      <xdr:nvCxnSpPr>
        <xdr:cNvPr id="133" name="直線コネクタ 132"/>
        <xdr:cNvCxnSpPr/>
      </xdr:nvCxnSpPr>
      <xdr:spPr>
        <a:xfrm>
          <a:off x="13893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127000</xdr:rowOff>
    </xdr:to>
    <xdr:cxnSp macro="">
      <xdr:nvCxnSpPr>
        <xdr:cNvPr id="136" name="直線コネクタ 135"/>
        <xdr:cNvCxnSpPr/>
      </xdr:nvCxnSpPr>
      <xdr:spPr>
        <a:xfrm>
          <a:off x="13004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46" name="楕円 145"/>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1287</xdr:rowOff>
    </xdr:from>
    <xdr:ext cx="762000" cy="259045"/>
    <xdr:sp macro="" textlink="">
      <xdr:nvSpPr>
        <xdr:cNvPr id="147" name="物件費該当値テキスト"/>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9" name="テキスト ボックス 148"/>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0" name="楕円 149"/>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1" name="テキスト ボックス 150"/>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2" name="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3" name="テキスト ボックス 152"/>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4" name="楕円 153"/>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5" name="テキスト ボックス 154"/>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類似団体・全国平均より低い</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％となっており，前年度と比較しても</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ポイント減少している。引き続き扶助費に対する資格審査等の適正化を推進し，減少傾向となるよう努める。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102507</xdr:rowOff>
    </xdr:to>
    <xdr:cxnSp macro="">
      <xdr:nvCxnSpPr>
        <xdr:cNvPr id="190" name="直線コネクタ 189"/>
        <xdr:cNvCxnSpPr/>
      </xdr:nvCxnSpPr>
      <xdr:spPr>
        <a:xfrm flipV="1">
          <a:off x="3987800" y="94506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102507</xdr:rowOff>
    </xdr:from>
    <xdr:to>
      <xdr:col>19</xdr:col>
      <xdr:colOff>187325</xdr:colOff>
      <xdr:row>55</xdr:row>
      <xdr:rowOff>151493</xdr:rowOff>
    </xdr:to>
    <xdr:cxnSp macro="">
      <xdr:nvCxnSpPr>
        <xdr:cNvPr id="193" name="直線コネクタ 192"/>
        <xdr:cNvCxnSpPr/>
      </xdr:nvCxnSpPr>
      <xdr:spPr>
        <a:xfrm flipV="1">
          <a:off x="3098800" y="95322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53522</xdr:rowOff>
    </xdr:from>
    <xdr:to>
      <xdr:col>15</xdr:col>
      <xdr:colOff>98425</xdr:colOff>
      <xdr:row>55</xdr:row>
      <xdr:rowOff>151493</xdr:rowOff>
    </xdr:to>
    <xdr:cxnSp macro="">
      <xdr:nvCxnSpPr>
        <xdr:cNvPr id="196" name="直線コネクタ 195"/>
        <xdr:cNvCxnSpPr/>
      </xdr:nvCxnSpPr>
      <xdr:spPr>
        <a:xfrm>
          <a:off x="2209800" y="94832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53522</xdr:rowOff>
    </xdr:to>
    <xdr:cxnSp macro="">
      <xdr:nvCxnSpPr>
        <xdr:cNvPr id="199" name="直線コネクタ 198"/>
        <xdr:cNvCxnSpPr/>
      </xdr:nvCxnSpPr>
      <xdr:spPr>
        <a:xfrm>
          <a:off x="1320800" y="94669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209" name="楕円 208"/>
        <xdr:cNvSpPr/>
      </xdr:nvSpPr>
      <xdr:spPr>
        <a:xfrm>
          <a:off x="47752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158042</xdr:rowOff>
    </xdr:from>
    <xdr:ext cx="762000" cy="259045"/>
    <xdr:sp macro="" textlink="">
      <xdr:nvSpPr>
        <xdr:cNvPr id="210" name="扶助費該当値テキスト"/>
        <xdr:cNvSpPr txBox="1"/>
      </xdr:nvSpPr>
      <xdr:spPr>
        <a:xfrm>
          <a:off x="49149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51707</xdr:rowOff>
    </xdr:from>
    <xdr:to>
      <xdr:col>20</xdr:col>
      <xdr:colOff>38100</xdr:colOff>
      <xdr:row>55</xdr:row>
      <xdr:rowOff>153307</xdr:rowOff>
    </xdr:to>
    <xdr:sp macro="" textlink="">
      <xdr:nvSpPr>
        <xdr:cNvPr id="211" name="楕円 210"/>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212" name="テキスト ボックス 211"/>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3" name="楕円 212"/>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4" name="テキスト ボックス 21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5" name="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6" name="テキスト ボックス 215"/>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7" name="楕円 216"/>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18" name="テキスト ボックス 217"/>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類似団体内平均より高い</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％であるが，前年度より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ポイント減少となっている。下水道事業の出資金の減少が主な要因である。</a:t>
          </a:r>
        </a:p>
        <a:p>
          <a:r>
            <a:rPr kumimoji="1" lang="ja-JP" altLang="en-US" sz="1300">
              <a:latin typeface="ＭＳ Ｐゴシック" panose="020B0600070205080204" pitchFamily="50" charset="-128"/>
              <a:ea typeface="ＭＳ Ｐゴシック" panose="020B0600070205080204" pitchFamily="50" charset="-128"/>
            </a:rPr>
            <a:t>　今後も普通会計の負担額が減るよう，経費の節減等により各公営企業会計の健全化を図っていく。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59</xdr:row>
      <xdr:rowOff>88900</xdr:rowOff>
    </xdr:to>
    <xdr:cxnSp macro="">
      <xdr:nvCxnSpPr>
        <xdr:cNvPr id="250" name="直線コネクタ 249"/>
        <xdr:cNvCxnSpPr/>
      </xdr:nvCxnSpPr>
      <xdr:spPr>
        <a:xfrm flipV="1">
          <a:off x="16510000" y="917575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60977</xdr:rowOff>
    </xdr:from>
    <xdr:ext cx="762000" cy="259045"/>
    <xdr:sp macro="" textlink="">
      <xdr:nvSpPr>
        <xdr:cNvPr id="251" name="その他最小値テキスト"/>
        <xdr:cNvSpPr txBox="1"/>
      </xdr:nvSpPr>
      <xdr:spPr>
        <a:xfrm>
          <a:off x="16598900" y="1017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88900</xdr:rowOff>
    </xdr:from>
    <xdr:to>
      <xdr:col>82</xdr:col>
      <xdr:colOff>196850</xdr:colOff>
      <xdr:row>59</xdr:row>
      <xdr:rowOff>88900</xdr:rowOff>
    </xdr:to>
    <xdr:cxnSp macro="">
      <xdr:nvCxnSpPr>
        <xdr:cNvPr id="252" name="直線コネクタ 251"/>
        <xdr:cNvCxnSpPr/>
      </xdr:nvCxnSpPr>
      <xdr:spPr>
        <a:xfrm>
          <a:off x="16421100" y="1020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3"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4" name="直線コネクタ 253"/>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146050</xdr:rowOff>
    </xdr:to>
    <xdr:cxnSp macro="">
      <xdr:nvCxnSpPr>
        <xdr:cNvPr id="255" name="直線コネクタ 254"/>
        <xdr:cNvCxnSpPr/>
      </xdr:nvCxnSpPr>
      <xdr:spPr>
        <a:xfrm flipV="1">
          <a:off x="15671800" y="9871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7002</xdr:rowOff>
    </xdr:from>
    <xdr:ext cx="762000" cy="259045"/>
    <xdr:sp macro="" textlink="">
      <xdr:nvSpPr>
        <xdr:cNvPr id="256" name="その他平均値テキスト"/>
        <xdr:cNvSpPr txBox="1"/>
      </xdr:nvSpPr>
      <xdr:spPr>
        <a:xfrm>
          <a:off x="16598900" y="9608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60</xdr:row>
      <xdr:rowOff>127000</xdr:rowOff>
    </xdr:to>
    <xdr:cxnSp macro="">
      <xdr:nvCxnSpPr>
        <xdr:cNvPr id="258" name="直線コネクタ 257"/>
        <xdr:cNvCxnSpPr/>
      </xdr:nvCxnSpPr>
      <xdr:spPr>
        <a:xfrm flipV="1">
          <a:off x="14782800" y="991870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60" name="テキスト ボックス 259"/>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61</xdr:row>
      <xdr:rowOff>41275</xdr:rowOff>
    </xdr:to>
    <xdr:cxnSp macro="">
      <xdr:nvCxnSpPr>
        <xdr:cNvPr id="261" name="直線コネクタ 260"/>
        <xdr:cNvCxnSpPr/>
      </xdr:nvCxnSpPr>
      <xdr:spPr>
        <a:xfrm flipV="1">
          <a:off x="13893800" y="104140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9525</xdr:rowOff>
    </xdr:from>
    <xdr:to>
      <xdr:col>74</xdr:col>
      <xdr:colOff>31750</xdr:colOff>
      <xdr:row>58</xdr:row>
      <xdr:rowOff>111125</xdr:rowOff>
    </xdr:to>
    <xdr:sp macro="" textlink="">
      <xdr:nvSpPr>
        <xdr:cNvPr id="262" name="フローチャート: 判断 261"/>
        <xdr:cNvSpPr/>
      </xdr:nvSpPr>
      <xdr:spPr>
        <a:xfrm>
          <a:off x="14732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121302</xdr:rowOff>
    </xdr:from>
    <xdr:ext cx="762000" cy="259045"/>
    <xdr:sp macro="" textlink="">
      <xdr:nvSpPr>
        <xdr:cNvPr id="263" name="テキスト ボックス 262"/>
        <xdr:cNvSpPr txBox="1"/>
      </xdr:nvSpPr>
      <xdr:spPr>
        <a:xfrm>
          <a:off x="14401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136525</xdr:rowOff>
    </xdr:from>
    <xdr:to>
      <xdr:col>69</xdr:col>
      <xdr:colOff>92075</xdr:colOff>
      <xdr:row>61</xdr:row>
      <xdr:rowOff>41275</xdr:rowOff>
    </xdr:to>
    <xdr:cxnSp macro="">
      <xdr:nvCxnSpPr>
        <xdr:cNvPr id="264" name="直線コネクタ 263"/>
        <xdr:cNvCxnSpPr/>
      </xdr:nvCxnSpPr>
      <xdr:spPr>
        <a:xfrm>
          <a:off x="13004800" y="104235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47625</xdr:rowOff>
    </xdr:from>
    <xdr:to>
      <xdr:col>69</xdr:col>
      <xdr:colOff>142875</xdr:colOff>
      <xdr:row>58</xdr:row>
      <xdr:rowOff>149225</xdr:rowOff>
    </xdr:to>
    <xdr:sp macro="" textlink="">
      <xdr:nvSpPr>
        <xdr:cNvPr id="265" name="フローチャート: 判断 264"/>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159402</xdr:rowOff>
    </xdr:from>
    <xdr:ext cx="762000" cy="259045"/>
    <xdr:sp macro="" textlink="">
      <xdr:nvSpPr>
        <xdr:cNvPr id="266" name="テキスト ボックス 265"/>
        <xdr:cNvSpPr txBox="1"/>
      </xdr:nvSpPr>
      <xdr:spPr>
        <a:xfrm>
          <a:off x="13512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67" name="フローチャート: 判断 266"/>
        <xdr:cNvSpPr/>
      </xdr:nvSpPr>
      <xdr:spPr>
        <a:xfrm>
          <a:off x="12954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16527</xdr:rowOff>
    </xdr:from>
    <xdr:ext cx="762000" cy="259045"/>
    <xdr:sp macro="" textlink="">
      <xdr:nvSpPr>
        <xdr:cNvPr id="268" name="テキスト ボックス 267"/>
        <xdr:cNvSpPr txBox="1"/>
      </xdr:nvSpPr>
      <xdr:spPr>
        <a:xfrm>
          <a:off x="12623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47625</xdr:rowOff>
    </xdr:from>
    <xdr:to>
      <xdr:col>82</xdr:col>
      <xdr:colOff>158750</xdr:colOff>
      <xdr:row>57</xdr:row>
      <xdr:rowOff>149225</xdr:rowOff>
    </xdr:to>
    <xdr:sp macro="" textlink="">
      <xdr:nvSpPr>
        <xdr:cNvPr id="274" name="楕円 273"/>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19702</xdr:rowOff>
    </xdr:from>
    <xdr:ext cx="762000" cy="259045"/>
    <xdr:sp macro="" textlink="">
      <xdr:nvSpPr>
        <xdr:cNvPr id="275" name="その他該当値テキスト"/>
        <xdr:cNvSpPr txBox="1"/>
      </xdr:nvSpPr>
      <xdr:spPr>
        <a:xfrm>
          <a:off x="165989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76" name="楕円 275"/>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77" name="テキスト ボックス 276"/>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8" name="楕円 277"/>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9" name="テキスト ボックス 278"/>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161925</xdr:rowOff>
    </xdr:from>
    <xdr:to>
      <xdr:col>69</xdr:col>
      <xdr:colOff>142875</xdr:colOff>
      <xdr:row>61</xdr:row>
      <xdr:rowOff>92075</xdr:rowOff>
    </xdr:to>
    <xdr:sp macro="" textlink="">
      <xdr:nvSpPr>
        <xdr:cNvPr id="280" name="楕円 279"/>
        <xdr:cNvSpPr/>
      </xdr:nvSpPr>
      <xdr:spPr>
        <a:xfrm>
          <a:off x="13843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76852</xdr:rowOff>
    </xdr:from>
    <xdr:ext cx="762000" cy="259045"/>
    <xdr:sp macro="" textlink="">
      <xdr:nvSpPr>
        <xdr:cNvPr id="281" name="テキスト ボックス 280"/>
        <xdr:cNvSpPr txBox="1"/>
      </xdr:nvSpPr>
      <xdr:spPr>
        <a:xfrm>
          <a:off x="13512800" y="1053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85725</xdr:rowOff>
    </xdr:from>
    <xdr:to>
      <xdr:col>65</xdr:col>
      <xdr:colOff>53975</xdr:colOff>
      <xdr:row>61</xdr:row>
      <xdr:rowOff>15875</xdr:rowOff>
    </xdr:to>
    <xdr:sp macro="" textlink="">
      <xdr:nvSpPr>
        <xdr:cNvPr id="282" name="楕円 281"/>
        <xdr:cNvSpPr/>
      </xdr:nvSpPr>
      <xdr:spPr>
        <a:xfrm>
          <a:off x="12954000" y="1037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652</xdr:rowOff>
    </xdr:from>
    <xdr:ext cx="762000" cy="259045"/>
    <xdr:sp macro="" textlink="">
      <xdr:nvSpPr>
        <xdr:cNvPr id="283" name="テキスト ボックス 282"/>
        <xdr:cNvSpPr txBox="1"/>
      </xdr:nvSpPr>
      <xdr:spPr>
        <a:xfrm>
          <a:off x="12623800" y="1045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前年度と同ポイントの</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％であり，類似団体平均以下となっている。</a:t>
          </a:r>
        </a:p>
        <a:p>
          <a:r>
            <a:rPr kumimoji="1" lang="ja-JP" altLang="en-US" sz="1300">
              <a:latin typeface="ＭＳ Ｐゴシック" panose="020B0600070205080204" pitchFamily="50" charset="-128"/>
              <a:ea typeface="ＭＳ Ｐゴシック" panose="020B0600070205080204" pitchFamily="50" charset="-128"/>
            </a:rPr>
            <a:t>　今後も関係団体等への負担金及び補助金については，適切に執行するとともに，事務事業の見直しを進めていく。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8" name="直線コネクタ 307"/>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0" name="直線コネクタ 30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62992</xdr:rowOff>
    </xdr:to>
    <xdr:cxnSp macro="">
      <xdr:nvCxnSpPr>
        <xdr:cNvPr id="313" name="直線コネクタ 312"/>
        <xdr:cNvCxnSpPr/>
      </xdr:nvCxnSpPr>
      <xdr:spPr>
        <a:xfrm>
          <a:off x="15671800" y="6235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4"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5" name="フローチャート: 判断 314"/>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140716</xdr:rowOff>
    </xdr:from>
    <xdr:to>
      <xdr:col>78</xdr:col>
      <xdr:colOff>69850</xdr:colOff>
      <xdr:row>36</xdr:row>
      <xdr:rowOff>62992</xdr:rowOff>
    </xdr:to>
    <xdr:cxnSp macro="">
      <xdr:nvCxnSpPr>
        <xdr:cNvPr id="316" name="直線コネクタ 315"/>
        <xdr:cNvCxnSpPr/>
      </xdr:nvCxnSpPr>
      <xdr:spPr>
        <a:xfrm>
          <a:off x="14782800" y="597001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7" name="フローチャート: 判断 316"/>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8" name="テキスト ボックス 317"/>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140716</xdr:rowOff>
    </xdr:to>
    <xdr:cxnSp macro="">
      <xdr:nvCxnSpPr>
        <xdr:cNvPr id="319" name="直線コネクタ 318"/>
        <xdr:cNvCxnSpPr/>
      </xdr:nvCxnSpPr>
      <xdr:spPr>
        <a:xfrm>
          <a:off x="13893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20" name="フローチャート: 判断 319"/>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21" name="テキスト ボックス 320"/>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140716</xdr:rowOff>
    </xdr:to>
    <xdr:cxnSp macro="">
      <xdr:nvCxnSpPr>
        <xdr:cNvPr id="322" name="直線コネクタ 321"/>
        <xdr:cNvCxnSpPr/>
      </xdr:nvCxnSpPr>
      <xdr:spPr>
        <a:xfrm flipV="1">
          <a:off x="13004800" y="5965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4" name="テキスト ボックス 323"/>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フローチャート: 判断 324"/>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6" name="テキスト ボックス 325"/>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32" name="楕円 331"/>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33"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34" name="楕円 333"/>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35" name="テキスト ボックス 334"/>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89916</xdr:rowOff>
    </xdr:from>
    <xdr:to>
      <xdr:col>74</xdr:col>
      <xdr:colOff>31750</xdr:colOff>
      <xdr:row>35</xdr:row>
      <xdr:rowOff>20066</xdr:rowOff>
    </xdr:to>
    <xdr:sp macro="" textlink="">
      <xdr:nvSpPr>
        <xdr:cNvPr id="336" name="楕円 335"/>
        <xdr:cNvSpPr/>
      </xdr:nvSpPr>
      <xdr:spPr>
        <a:xfrm>
          <a:off x="14732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30243</xdr:rowOff>
    </xdr:from>
    <xdr:ext cx="762000" cy="259045"/>
    <xdr:sp macro="" textlink="">
      <xdr:nvSpPr>
        <xdr:cNvPr id="337" name="テキスト ボックス 336"/>
        <xdr:cNvSpPr txBox="1"/>
      </xdr:nvSpPr>
      <xdr:spPr>
        <a:xfrm>
          <a:off x="14401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8" name="楕円 337"/>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9" name="テキスト ボックス 338"/>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89916</xdr:rowOff>
    </xdr:from>
    <xdr:to>
      <xdr:col>65</xdr:col>
      <xdr:colOff>53975</xdr:colOff>
      <xdr:row>35</xdr:row>
      <xdr:rowOff>20066</xdr:rowOff>
    </xdr:to>
    <xdr:sp macro="" textlink="">
      <xdr:nvSpPr>
        <xdr:cNvPr id="340" name="楕円 339"/>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30243</xdr:rowOff>
    </xdr:from>
    <xdr:ext cx="762000" cy="259045"/>
    <xdr:sp macro="" textlink="">
      <xdr:nvSpPr>
        <xdr:cNvPr id="341" name="テキスト ボックス 340"/>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類似団体・全国平均より高い</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％となっているのは，市町村合併に伴う新市建設計画に基づく事業実施によるものである。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本年度は，普通建設事業費が減少したことから，地方債現在高も減少している。　今後も事業の選択と集中により，借入額と償還額のバランスを考慮しながら，積極的な繰上償還を実施することにより，将来負担の軽減を図る。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6" name="直線コネクタ 365"/>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7"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8" name="直線コネクタ 367"/>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74422</xdr:rowOff>
    </xdr:from>
    <xdr:to>
      <xdr:col>24</xdr:col>
      <xdr:colOff>25400</xdr:colOff>
      <xdr:row>79</xdr:row>
      <xdr:rowOff>124713</xdr:rowOff>
    </xdr:to>
    <xdr:cxnSp macro="">
      <xdr:nvCxnSpPr>
        <xdr:cNvPr id="371" name="直線コネクタ 370"/>
        <xdr:cNvCxnSpPr/>
      </xdr:nvCxnSpPr>
      <xdr:spPr>
        <a:xfrm flipV="1">
          <a:off x="3987800" y="136189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56135</xdr:rowOff>
    </xdr:from>
    <xdr:to>
      <xdr:col>19</xdr:col>
      <xdr:colOff>187325</xdr:colOff>
      <xdr:row>79</xdr:row>
      <xdr:rowOff>124713</xdr:rowOff>
    </xdr:to>
    <xdr:cxnSp macro="">
      <xdr:nvCxnSpPr>
        <xdr:cNvPr id="374" name="直線コネクタ 373"/>
        <xdr:cNvCxnSpPr/>
      </xdr:nvCxnSpPr>
      <xdr:spPr>
        <a:xfrm>
          <a:off x="3098800" y="136006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5" name="フローチャート: 判断 374"/>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6" name="テキスト ボックス 375"/>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56135</xdr:rowOff>
    </xdr:to>
    <xdr:cxnSp macro="">
      <xdr:nvCxnSpPr>
        <xdr:cNvPr id="377" name="直線コネクタ 376"/>
        <xdr:cNvCxnSpPr/>
      </xdr:nvCxnSpPr>
      <xdr:spPr>
        <a:xfrm>
          <a:off x="2209800" y="135915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8" name="フローチャート: 判断 377"/>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9" name="テキスト ボックス 378"/>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37846</xdr:rowOff>
    </xdr:from>
    <xdr:to>
      <xdr:col>11</xdr:col>
      <xdr:colOff>9525</xdr:colOff>
      <xdr:row>79</xdr:row>
      <xdr:rowOff>46989</xdr:rowOff>
    </xdr:to>
    <xdr:cxnSp macro="">
      <xdr:nvCxnSpPr>
        <xdr:cNvPr id="380" name="直線コネクタ 379"/>
        <xdr:cNvCxnSpPr/>
      </xdr:nvCxnSpPr>
      <xdr:spPr>
        <a:xfrm>
          <a:off x="1320800" y="135823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81" name="フローチャート: 判断 380"/>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2" name="テキスト ボックス 381"/>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3" name="フローチャート: 判断 38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4" name="テキスト ボックス 38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23622</xdr:rowOff>
    </xdr:from>
    <xdr:to>
      <xdr:col>24</xdr:col>
      <xdr:colOff>76200</xdr:colOff>
      <xdr:row>79</xdr:row>
      <xdr:rowOff>125222</xdr:rowOff>
    </xdr:to>
    <xdr:sp macro="" textlink="">
      <xdr:nvSpPr>
        <xdr:cNvPr id="390" name="楕円 389"/>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167149</xdr:rowOff>
    </xdr:from>
    <xdr:ext cx="762000" cy="259045"/>
    <xdr:sp macro="" textlink="">
      <xdr:nvSpPr>
        <xdr:cNvPr id="391" name="公債費該当値テキスト"/>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73913</xdr:rowOff>
    </xdr:from>
    <xdr:to>
      <xdr:col>20</xdr:col>
      <xdr:colOff>38100</xdr:colOff>
      <xdr:row>80</xdr:row>
      <xdr:rowOff>4063</xdr:rowOff>
    </xdr:to>
    <xdr:sp macro="" textlink="">
      <xdr:nvSpPr>
        <xdr:cNvPr id="392" name="楕円 391"/>
        <xdr:cNvSpPr/>
      </xdr:nvSpPr>
      <xdr:spPr>
        <a:xfrm>
          <a:off x="3937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160290</xdr:rowOff>
    </xdr:from>
    <xdr:ext cx="736600" cy="259045"/>
    <xdr:sp macro="" textlink="">
      <xdr:nvSpPr>
        <xdr:cNvPr id="393" name="テキスト ボックス 392"/>
        <xdr:cNvSpPr txBox="1"/>
      </xdr:nvSpPr>
      <xdr:spPr>
        <a:xfrm>
          <a:off x="3606800" y="13704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5335</xdr:rowOff>
    </xdr:from>
    <xdr:to>
      <xdr:col>15</xdr:col>
      <xdr:colOff>149225</xdr:colOff>
      <xdr:row>79</xdr:row>
      <xdr:rowOff>106935</xdr:rowOff>
    </xdr:to>
    <xdr:sp macro="" textlink="">
      <xdr:nvSpPr>
        <xdr:cNvPr id="394" name="楕円 393"/>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91712</xdr:rowOff>
    </xdr:from>
    <xdr:ext cx="762000" cy="259045"/>
    <xdr:sp macro="" textlink="">
      <xdr:nvSpPr>
        <xdr:cNvPr id="395" name="テキスト ボックス 394"/>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396" name="楕円 395"/>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397" name="テキスト ボックス 396"/>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98" name="楕円 397"/>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99" name="テキスト ボックス 398"/>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68.7</a:t>
          </a:r>
          <a:r>
            <a:rPr kumimoji="1" lang="ja-JP" altLang="en-US" sz="1300">
              <a:latin typeface="ＭＳ Ｐゴシック" panose="020B0600070205080204" pitchFamily="50" charset="-128"/>
              <a:ea typeface="ＭＳ Ｐゴシック" panose="020B0600070205080204" pitchFamily="50" charset="-128"/>
            </a:rPr>
            <a:t>％となっており，類似団体・全国・県内平均とも下回っている。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5" name="直線コネクタ 424"/>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8"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9" name="直線コネクタ 428"/>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76</xdr:row>
      <xdr:rowOff>81280</xdr:rowOff>
    </xdr:to>
    <xdr:cxnSp macro="">
      <xdr:nvCxnSpPr>
        <xdr:cNvPr id="430" name="直線コネクタ 429"/>
        <xdr:cNvCxnSpPr/>
      </xdr:nvCxnSpPr>
      <xdr:spPr>
        <a:xfrm flipV="1">
          <a:off x="15671800" y="1298346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31"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2" name="フローチャート: 判断 431"/>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26415</xdr:rowOff>
    </xdr:from>
    <xdr:to>
      <xdr:col>78</xdr:col>
      <xdr:colOff>69850</xdr:colOff>
      <xdr:row>76</xdr:row>
      <xdr:rowOff>81280</xdr:rowOff>
    </xdr:to>
    <xdr:cxnSp macro="">
      <xdr:nvCxnSpPr>
        <xdr:cNvPr id="433" name="直線コネクタ 432"/>
        <xdr:cNvCxnSpPr/>
      </xdr:nvCxnSpPr>
      <xdr:spPr>
        <a:xfrm>
          <a:off x="14782800" y="130566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5" name="テキスト ボックス 434"/>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44704</xdr:rowOff>
    </xdr:to>
    <xdr:cxnSp macro="">
      <xdr:nvCxnSpPr>
        <xdr:cNvPr id="436" name="直線コネクタ 435"/>
        <xdr:cNvCxnSpPr/>
      </xdr:nvCxnSpPr>
      <xdr:spPr>
        <a:xfrm flipV="1">
          <a:off x="13893800" y="130566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7" name="フローチャート: 判断 436"/>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8" name="テキスト ボックス 437"/>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44704</xdr:rowOff>
    </xdr:to>
    <xdr:cxnSp macro="">
      <xdr:nvCxnSpPr>
        <xdr:cNvPr id="439" name="直線コネクタ 438"/>
        <xdr:cNvCxnSpPr/>
      </xdr:nvCxnSpPr>
      <xdr:spPr>
        <a:xfrm>
          <a:off x="13004800" y="130291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0" name="フローチャート: 判断 439"/>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1" name="テキスト ボックス 440"/>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2" name="フローチャート: 判断 441"/>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3" name="テキスト ボックス 442"/>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73914</xdr:rowOff>
    </xdr:from>
    <xdr:to>
      <xdr:col>82</xdr:col>
      <xdr:colOff>158750</xdr:colOff>
      <xdr:row>76</xdr:row>
      <xdr:rowOff>4065</xdr:rowOff>
    </xdr:to>
    <xdr:sp macro="" textlink="">
      <xdr:nvSpPr>
        <xdr:cNvPr id="449" name="楕円 448"/>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90441</xdr:rowOff>
    </xdr:from>
    <xdr:ext cx="762000" cy="259045"/>
    <xdr:sp macro="" textlink="">
      <xdr:nvSpPr>
        <xdr:cNvPr id="450"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30480</xdr:rowOff>
    </xdr:from>
    <xdr:to>
      <xdr:col>78</xdr:col>
      <xdr:colOff>120650</xdr:colOff>
      <xdr:row>76</xdr:row>
      <xdr:rowOff>132080</xdr:rowOff>
    </xdr:to>
    <xdr:sp macro="" textlink="">
      <xdr:nvSpPr>
        <xdr:cNvPr id="451" name="楕円 450"/>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142257</xdr:rowOff>
    </xdr:from>
    <xdr:ext cx="736600" cy="259045"/>
    <xdr:sp macro="" textlink="">
      <xdr:nvSpPr>
        <xdr:cNvPr id="452" name="テキスト ボックス 451"/>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147065</xdr:rowOff>
    </xdr:from>
    <xdr:to>
      <xdr:col>74</xdr:col>
      <xdr:colOff>31750</xdr:colOff>
      <xdr:row>76</xdr:row>
      <xdr:rowOff>77215</xdr:rowOff>
    </xdr:to>
    <xdr:sp macro="" textlink="">
      <xdr:nvSpPr>
        <xdr:cNvPr id="453" name="楕円 452"/>
        <xdr:cNvSpPr/>
      </xdr:nvSpPr>
      <xdr:spPr>
        <a:xfrm>
          <a:off x="14732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54" name="テキスト ボックス 453"/>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165354</xdr:rowOff>
    </xdr:from>
    <xdr:to>
      <xdr:col>69</xdr:col>
      <xdr:colOff>142875</xdr:colOff>
      <xdr:row>76</xdr:row>
      <xdr:rowOff>95504</xdr:rowOff>
    </xdr:to>
    <xdr:sp macro="" textlink="">
      <xdr:nvSpPr>
        <xdr:cNvPr id="455" name="楕円 454"/>
        <xdr:cNvSpPr/>
      </xdr:nvSpPr>
      <xdr:spPr>
        <a:xfrm>
          <a:off x="13843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105681</xdr:rowOff>
    </xdr:from>
    <xdr:ext cx="762000" cy="259045"/>
    <xdr:sp macro="" textlink="">
      <xdr:nvSpPr>
        <xdr:cNvPr id="456" name="テキスト ボックス 455"/>
        <xdr:cNvSpPr txBox="1"/>
      </xdr:nvSpPr>
      <xdr:spPr>
        <a:xfrm>
          <a:off x="13512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7" name="楕円 456"/>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8" name="テキスト ボックス 457"/>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47561</xdr:rowOff>
    </xdr:from>
    <xdr:to>
      <xdr:col>29</xdr:col>
      <xdr:colOff>127000</xdr:colOff>
      <xdr:row>15</xdr:row>
      <xdr:rowOff>110846</xdr:rowOff>
    </xdr:to>
    <xdr:cxnSp macro="">
      <xdr:nvCxnSpPr>
        <xdr:cNvPr id="50" name="直線コネクタ 49"/>
        <xdr:cNvCxnSpPr/>
      </xdr:nvCxnSpPr>
      <xdr:spPr bwMode="auto">
        <a:xfrm flipV="1">
          <a:off x="5003800" y="2666936"/>
          <a:ext cx="647700" cy="63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110846</xdr:rowOff>
    </xdr:from>
    <xdr:to>
      <xdr:col>26</xdr:col>
      <xdr:colOff>50800</xdr:colOff>
      <xdr:row>15</xdr:row>
      <xdr:rowOff>148222</xdr:rowOff>
    </xdr:to>
    <xdr:cxnSp macro="">
      <xdr:nvCxnSpPr>
        <xdr:cNvPr id="53" name="直線コネクタ 52"/>
        <xdr:cNvCxnSpPr/>
      </xdr:nvCxnSpPr>
      <xdr:spPr bwMode="auto">
        <a:xfrm flipV="1">
          <a:off x="4305300" y="2730221"/>
          <a:ext cx="6985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148222</xdr:rowOff>
    </xdr:from>
    <xdr:to>
      <xdr:col>22</xdr:col>
      <xdr:colOff>114300</xdr:colOff>
      <xdr:row>15</xdr:row>
      <xdr:rowOff>158242</xdr:rowOff>
    </xdr:to>
    <xdr:cxnSp macro="">
      <xdr:nvCxnSpPr>
        <xdr:cNvPr id="56" name="直線コネクタ 55"/>
        <xdr:cNvCxnSpPr/>
      </xdr:nvCxnSpPr>
      <xdr:spPr bwMode="auto">
        <a:xfrm flipV="1">
          <a:off x="3606800" y="2767597"/>
          <a:ext cx="698500" cy="10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158242</xdr:rowOff>
    </xdr:from>
    <xdr:to>
      <xdr:col>18</xdr:col>
      <xdr:colOff>177800</xdr:colOff>
      <xdr:row>15</xdr:row>
      <xdr:rowOff>167653</xdr:rowOff>
    </xdr:to>
    <xdr:cxnSp macro="">
      <xdr:nvCxnSpPr>
        <xdr:cNvPr id="59" name="直線コネクタ 58"/>
        <xdr:cNvCxnSpPr/>
      </xdr:nvCxnSpPr>
      <xdr:spPr bwMode="auto">
        <a:xfrm flipV="1">
          <a:off x="2908300" y="2777617"/>
          <a:ext cx="698500" cy="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168211</xdr:rowOff>
    </xdr:from>
    <xdr:to>
      <xdr:col>29</xdr:col>
      <xdr:colOff>177800</xdr:colOff>
      <xdr:row>15</xdr:row>
      <xdr:rowOff>98361</xdr:rowOff>
    </xdr:to>
    <xdr:sp macro="" textlink="">
      <xdr:nvSpPr>
        <xdr:cNvPr id="69" name="楕円 68"/>
        <xdr:cNvSpPr/>
      </xdr:nvSpPr>
      <xdr:spPr bwMode="auto">
        <a:xfrm>
          <a:off x="5600700" y="261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13288</xdr:rowOff>
    </xdr:from>
    <xdr:ext cx="762000" cy="259045"/>
    <xdr:sp macro="" textlink="">
      <xdr:nvSpPr>
        <xdr:cNvPr id="70" name="人口1人当たり決算額の推移該当値テキスト130"/>
        <xdr:cNvSpPr txBox="1"/>
      </xdr:nvSpPr>
      <xdr:spPr>
        <a:xfrm>
          <a:off x="5740400" y="246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60046</xdr:rowOff>
    </xdr:from>
    <xdr:to>
      <xdr:col>26</xdr:col>
      <xdr:colOff>101600</xdr:colOff>
      <xdr:row>15</xdr:row>
      <xdr:rowOff>161646</xdr:rowOff>
    </xdr:to>
    <xdr:sp macro="" textlink="">
      <xdr:nvSpPr>
        <xdr:cNvPr id="71" name="楕円 70"/>
        <xdr:cNvSpPr/>
      </xdr:nvSpPr>
      <xdr:spPr bwMode="auto">
        <a:xfrm>
          <a:off x="4953000" y="2679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373</xdr:rowOff>
    </xdr:from>
    <xdr:ext cx="736600" cy="259045"/>
    <xdr:sp macro="" textlink="">
      <xdr:nvSpPr>
        <xdr:cNvPr id="72" name="テキスト ボックス 71"/>
        <xdr:cNvSpPr txBox="1"/>
      </xdr:nvSpPr>
      <xdr:spPr>
        <a:xfrm>
          <a:off x="4622800" y="244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97422</xdr:rowOff>
    </xdr:from>
    <xdr:to>
      <xdr:col>22</xdr:col>
      <xdr:colOff>165100</xdr:colOff>
      <xdr:row>16</xdr:row>
      <xdr:rowOff>27572</xdr:rowOff>
    </xdr:to>
    <xdr:sp macro="" textlink="">
      <xdr:nvSpPr>
        <xdr:cNvPr id="73" name="楕円 72"/>
        <xdr:cNvSpPr/>
      </xdr:nvSpPr>
      <xdr:spPr bwMode="auto">
        <a:xfrm>
          <a:off x="4254500" y="2716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37749</xdr:rowOff>
    </xdr:from>
    <xdr:ext cx="762000" cy="259045"/>
    <xdr:sp macro="" textlink="">
      <xdr:nvSpPr>
        <xdr:cNvPr id="74" name="テキスト ボックス 73"/>
        <xdr:cNvSpPr txBox="1"/>
      </xdr:nvSpPr>
      <xdr:spPr>
        <a:xfrm>
          <a:off x="3924300" y="248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107442</xdr:rowOff>
    </xdr:from>
    <xdr:to>
      <xdr:col>19</xdr:col>
      <xdr:colOff>38100</xdr:colOff>
      <xdr:row>16</xdr:row>
      <xdr:rowOff>37592</xdr:rowOff>
    </xdr:to>
    <xdr:sp macro="" textlink="">
      <xdr:nvSpPr>
        <xdr:cNvPr id="75" name="楕円 74"/>
        <xdr:cNvSpPr/>
      </xdr:nvSpPr>
      <xdr:spPr bwMode="auto">
        <a:xfrm>
          <a:off x="3556000" y="272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47769</xdr:rowOff>
    </xdr:from>
    <xdr:ext cx="762000" cy="259045"/>
    <xdr:sp macro="" textlink="">
      <xdr:nvSpPr>
        <xdr:cNvPr id="76" name="テキスト ボックス 75"/>
        <xdr:cNvSpPr txBox="1"/>
      </xdr:nvSpPr>
      <xdr:spPr>
        <a:xfrm>
          <a:off x="3225800" y="249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116853</xdr:rowOff>
    </xdr:from>
    <xdr:to>
      <xdr:col>15</xdr:col>
      <xdr:colOff>101600</xdr:colOff>
      <xdr:row>16</xdr:row>
      <xdr:rowOff>47003</xdr:rowOff>
    </xdr:to>
    <xdr:sp macro="" textlink="">
      <xdr:nvSpPr>
        <xdr:cNvPr id="77" name="楕円 76"/>
        <xdr:cNvSpPr/>
      </xdr:nvSpPr>
      <xdr:spPr bwMode="auto">
        <a:xfrm>
          <a:off x="2857500" y="2736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57180</xdr:rowOff>
    </xdr:from>
    <xdr:ext cx="762000" cy="259045"/>
    <xdr:sp macro="" textlink="">
      <xdr:nvSpPr>
        <xdr:cNvPr id="78" name="テキスト ボックス 77"/>
        <xdr:cNvSpPr txBox="1"/>
      </xdr:nvSpPr>
      <xdr:spPr>
        <a:xfrm>
          <a:off x="2527300" y="250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45695</xdr:rowOff>
    </xdr:from>
    <xdr:to>
      <xdr:col>29</xdr:col>
      <xdr:colOff>127000</xdr:colOff>
      <xdr:row>35</xdr:row>
      <xdr:rowOff>230784</xdr:rowOff>
    </xdr:to>
    <xdr:cxnSp macro="">
      <xdr:nvCxnSpPr>
        <xdr:cNvPr id="112" name="直線コネクタ 111"/>
        <xdr:cNvCxnSpPr/>
      </xdr:nvCxnSpPr>
      <xdr:spPr bwMode="auto">
        <a:xfrm flipV="1">
          <a:off x="5003800" y="6656045"/>
          <a:ext cx="647700" cy="185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230784</xdr:rowOff>
    </xdr:from>
    <xdr:to>
      <xdr:col>26</xdr:col>
      <xdr:colOff>50800</xdr:colOff>
      <xdr:row>36</xdr:row>
      <xdr:rowOff>110846</xdr:rowOff>
    </xdr:to>
    <xdr:cxnSp macro="">
      <xdr:nvCxnSpPr>
        <xdr:cNvPr id="115" name="直線コネクタ 114"/>
        <xdr:cNvCxnSpPr/>
      </xdr:nvCxnSpPr>
      <xdr:spPr bwMode="auto">
        <a:xfrm flipV="1">
          <a:off x="4305300" y="6841134"/>
          <a:ext cx="698500" cy="222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30950</xdr:rowOff>
    </xdr:from>
    <xdr:to>
      <xdr:col>22</xdr:col>
      <xdr:colOff>114300</xdr:colOff>
      <xdr:row>36</xdr:row>
      <xdr:rowOff>110846</xdr:rowOff>
    </xdr:to>
    <xdr:cxnSp macro="">
      <xdr:nvCxnSpPr>
        <xdr:cNvPr id="118" name="直線コネクタ 117"/>
        <xdr:cNvCxnSpPr/>
      </xdr:nvCxnSpPr>
      <xdr:spPr bwMode="auto">
        <a:xfrm>
          <a:off x="3606800" y="6984200"/>
          <a:ext cx="698500" cy="79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166908</xdr:rowOff>
    </xdr:from>
    <xdr:ext cx="762000" cy="259045"/>
    <xdr:sp macro="" textlink="">
      <xdr:nvSpPr>
        <xdr:cNvPr id="120" name="テキスト ボックス 119"/>
        <xdr:cNvSpPr txBox="1"/>
      </xdr:nvSpPr>
      <xdr:spPr>
        <a:xfrm>
          <a:off x="3924300" y="6777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30950</xdr:rowOff>
    </xdr:from>
    <xdr:to>
      <xdr:col>18</xdr:col>
      <xdr:colOff>177800</xdr:colOff>
      <xdr:row>36</xdr:row>
      <xdr:rowOff>40208</xdr:rowOff>
    </xdr:to>
    <xdr:cxnSp macro="">
      <xdr:nvCxnSpPr>
        <xdr:cNvPr id="121" name="直線コネクタ 120"/>
        <xdr:cNvCxnSpPr/>
      </xdr:nvCxnSpPr>
      <xdr:spPr bwMode="auto">
        <a:xfrm flipV="1">
          <a:off x="2908300" y="6984200"/>
          <a:ext cx="698500" cy="9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337795</xdr:rowOff>
    </xdr:from>
    <xdr:to>
      <xdr:col>29</xdr:col>
      <xdr:colOff>177800</xdr:colOff>
      <xdr:row>35</xdr:row>
      <xdr:rowOff>96495</xdr:rowOff>
    </xdr:to>
    <xdr:sp macro="" textlink="">
      <xdr:nvSpPr>
        <xdr:cNvPr id="131" name="楕円 130"/>
        <xdr:cNvSpPr/>
      </xdr:nvSpPr>
      <xdr:spPr bwMode="auto">
        <a:xfrm>
          <a:off x="5600700" y="6605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182872</xdr:rowOff>
    </xdr:from>
    <xdr:ext cx="762000" cy="259045"/>
    <xdr:sp macro="" textlink="">
      <xdr:nvSpPr>
        <xdr:cNvPr id="132" name="人口1人当たり決算額の推移該当値テキスト445"/>
        <xdr:cNvSpPr txBox="1"/>
      </xdr:nvSpPr>
      <xdr:spPr>
        <a:xfrm>
          <a:off x="5740400" y="64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179984</xdr:rowOff>
    </xdr:from>
    <xdr:to>
      <xdr:col>26</xdr:col>
      <xdr:colOff>101600</xdr:colOff>
      <xdr:row>35</xdr:row>
      <xdr:rowOff>281584</xdr:rowOff>
    </xdr:to>
    <xdr:sp macro="" textlink="">
      <xdr:nvSpPr>
        <xdr:cNvPr id="133" name="楕円 132"/>
        <xdr:cNvSpPr/>
      </xdr:nvSpPr>
      <xdr:spPr bwMode="auto">
        <a:xfrm>
          <a:off x="4953000" y="6790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291761</xdr:rowOff>
    </xdr:from>
    <xdr:ext cx="736600" cy="259045"/>
    <xdr:sp macro="" textlink="">
      <xdr:nvSpPr>
        <xdr:cNvPr id="134" name="テキスト ボックス 133"/>
        <xdr:cNvSpPr txBox="1"/>
      </xdr:nvSpPr>
      <xdr:spPr>
        <a:xfrm>
          <a:off x="4622800" y="6559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60046</xdr:rowOff>
    </xdr:from>
    <xdr:to>
      <xdr:col>22</xdr:col>
      <xdr:colOff>165100</xdr:colOff>
      <xdr:row>36</xdr:row>
      <xdr:rowOff>161646</xdr:rowOff>
    </xdr:to>
    <xdr:sp macro="" textlink="">
      <xdr:nvSpPr>
        <xdr:cNvPr id="135" name="楕円 134"/>
        <xdr:cNvSpPr/>
      </xdr:nvSpPr>
      <xdr:spPr bwMode="auto">
        <a:xfrm>
          <a:off x="4254500" y="7013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146423</xdr:rowOff>
    </xdr:from>
    <xdr:ext cx="762000" cy="259045"/>
    <xdr:sp macro="" textlink="">
      <xdr:nvSpPr>
        <xdr:cNvPr id="136" name="テキスト ボックス 135"/>
        <xdr:cNvSpPr txBox="1"/>
      </xdr:nvSpPr>
      <xdr:spPr>
        <a:xfrm>
          <a:off x="3924300" y="7099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323050</xdr:rowOff>
    </xdr:from>
    <xdr:to>
      <xdr:col>19</xdr:col>
      <xdr:colOff>38100</xdr:colOff>
      <xdr:row>36</xdr:row>
      <xdr:rowOff>81750</xdr:rowOff>
    </xdr:to>
    <xdr:sp macro="" textlink="">
      <xdr:nvSpPr>
        <xdr:cNvPr id="137" name="楕円 136"/>
        <xdr:cNvSpPr/>
      </xdr:nvSpPr>
      <xdr:spPr bwMode="auto">
        <a:xfrm>
          <a:off x="3556000" y="693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91927</xdr:rowOff>
    </xdr:from>
    <xdr:ext cx="762000" cy="259045"/>
    <xdr:sp macro="" textlink="">
      <xdr:nvSpPr>
        <xdr:cNvPr id="138" name="テキスト ボックス 137"/>
        <xdr:cNvSpPr txBox="1"/>
      </xdr:nvSpPr>
      <xdr:spPr>
        <a:xfrm>
          <a:off x="3225800" y="67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332308</xdr:rowOff>
    </xdr:from>
    <xdr:to>
      <xdr:col>15</xdr:col>
      <xdr:colOff>101600</xdr:colOff>
      <xdr:row>36</xdr:row>
      <xdr:rowOff>91008</xdr:rowOff>
    </xdr:to>
    <xdr:sp macro="" textlink="">
      <xdr:nvSpPr>
        <xdr:cNvPr id="139" name="楕円 138"/>
        <xdr:cNvSpPr/>
      </xdr:nvSpPr>
      <xdr:spPr bwMode="auto">
        <a:xfrm>
          <a:off x="2857500" y="6942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101185</xdr:rowOff>
    </xdr:from>
    <xdr:ext cx="762000" cy="259045"/>
    <xdr:sp macro="" textlink="">
      <xdr:nvSpPr>
        <xdr:cNvPr id="140" name="テキスト ボックス 139"/>
        <xdr:cNvSpPr txBox="1"/>
      </xdr:nvSpPr>
      <xdr:spPr>
        <a:xfrm>
          <a:off x="2527300" y="671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90,320
88,331
471.51
56,353,235
53,328,894
2,462,000
27,981,343
65,268,414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155454</xdr:rowOff>
    </xdr:from>
    <xdr:to>
      <xdr:col>24</xdr:col>
      <xdr:colOff>63500</xdr:colOff>
      <xdr:row>34</xdr:row>
      <xdr:rowOff>48279</xdr:rowOff>
    </xdr:to>
    <xdr:cxnSp macro="">
      <xdr:nvCxnSpPr>
        <xdr:cNvPr id="61" name="直線コネクタ 60"/>
        <xdr:cNvCxnSpPr/>
      </xdr:nvCxnSpPr>
      <xdr:spPr>
        <a:xfrm flipV="1">
          <a:off x="3797300" y="5813304"/>
          <a:ext cx="838200" cy="6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48279</xdr:rowOff>
    </xdr:from>
    <xdr:to>
      <xdr:col>19</xdr:col>
      <xdr:colOff>177800</xdr:colOff>
      <xdr:row>34</xdr:row>
      <xdr:rowOff>135452</xdr:rowOff>
    </xdr:to>
    <xdr:cxnSp macro="">
      <xdr:nvCxnSpPr>
        <xdr:cNvPr id="64" name="直線コネクタ 63"/>
        <xdr:cNvCxnSpPr/>
      </xdr:nvCxnSpPr>
      <xdr:spPr>
        <a:xfrm flipV="1">
          <a:off x="2908300" y="5877579"/>
          <a:ext cx="889000" cy="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135452</xdr:rowOff>
    </xdr:from>
    <xdr:to>
      <xdr:col>15</xdr:col>
      <xdr:colOff>50800</xdr:colOff>
      <xdr:row>34</xdr:row>
      <xdr:rowOff>135833</xdr:rowOff>
    </xdr:to>
    <xdr:cxnSp macro="">
      <xdr:nvCxnSpPr>
        <xdr:cNvPr id="67" name="直線コネクタ 66"/>
        <xdr:cNvCxnSpPr/>
      </xdr:nvCxnSpPr>
      <xdr:spPr>
        <a:xfrm flipV="1">
          <a:off x="2019300" y="59647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135833</xdr:rowOff>
    </xdr:from>
    <xdr:to>
      <xdr:col>10</xdr:col>
      <xdr:colOff>114300</xdr:colOff>
      <xdr:row>35</xdr:row>
      <xdr:rowOff>6502</xdr:rowOff>
    </xdr:to>
    <xdr:cxnSp macro="">
      <xdr:nvCxnSpPr>
        <xdr:cNvPr id="70" name="直線コネクタ 69"/>
        <xdr:cNvCxnSpPr/>
      </xdr:nvCxnSpPr>
      <xdr:spPr>
        <a:xfrm flipV="1">
          <a:off x="1130300" y="5965133"/>
          <a:ext cx="889000" cy="4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104654</xdr:rowOff>
    </xdr:from>
    <xdr:to>
      <xdr:col>24</xdr:col>
      <xdr:colOff>114300</xdr:colOff>
      <xdr:row>34</xdr:row>
      <xdr:rowOff>34804</xdr:rowOff>
    </xdr:to>
    <xdr:sp macro="" textlink="">
      <xdr:nvSpPr>
        <xdr:cNvPr id="80" name="楕円 79"/>
        <xdr:cNvSpPr/>
      </xdr:nvSpPr>
      <xdr:spPr>
        <a:xfrm>
          <a:off x="4584700" y="576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127531</xdr:rowOff>
    </xdr:from>
    <xdr:ext cx="534377" cy="259045"/>
    <xdr:sp macro="" textlink="">
      <xdr:nvSpPr>
        <xdr:cNvPr id="81" name="人件費該当値テキスト"/>
        <xdr:cNvSpPr txBox="1"/>
      </xdr:nvSpPr>
      <xdr:spPr>
        <a:xfrm>
          <a:off x="4686300" y="561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168929</xdr:rowOff>
    </xdr:from>
    <xdr:to>
      <xdr:col>20</xdr:col>
      <xdr:colOff>38100</xdr:colOff>
      <xdr:row>34</xdr:row>
      <xdr:rowOff>99079</xdr:rowOff>
    </xdr:to>
    <xdr:sp macro="" textlink="">
      <xdr:nvSpPr>
        <xdr:cNvPr id="82" name="楕円 81"/>
        <xdr:cNvSpPr/>
      </xdr:nvSpPr>
      <xdr:spPr>
        <a:xfrm>
          <a:off x="3746500" y="58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115606</xdr:rowOff>
    </xdr:from>
    <xdr:ext cx="534377" cy="259045"/>
    <xdr:sp macro="" textlink="">
      <xdr:nvSpPr>
        <xdr:cNvPr id="83" name="テキスト ボックス 82"/>
        <xdr:cNvSpPr txBox="1"/>
      </xdr:nvSpPr>
      <xdr:spPr>
        <a:xfrm>
          <a:off x="3530111" y="560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84652</xdr:rowOff>
    </xdr:from>
    <xdr:to>
      <xdr:col>15</xdr:col>
      <xdr:colOff>101600</xdr:colOff>
      <xdr:row>35</xdr:row>
      <xdr:rowOff>14802</xdr:rowOff>
    </xdr:to>
    <xdr:sp macro="" textlink="">
      <xdr:nvSpPr>
        <xdr:cNvPr id="84" name="楕円 83"/>
        <xdr:cNvSpPr/>
      </xdr:nvSpPr>
      <xdr:spPr>
        <a:xfrm>
          <a:off x="2857500" y="591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31329</xdr:rowOff>
    </xdr:from>
    <xdr:ext cx="534377" cy="259045"/>
    <xdr:sp macro="" textlink="">
      <xdr:nvSpPr>
        <xdr:cNvPr id="85" name="テキスト ボックス 84"/>
        <xdr:cNvSpPr txBox="1"/>
      </xdr:nvSpPr>
      <xdr:spPr>
        <a:xfrm>
          <a:off x="2641111" y="568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85033</xdr:rowOff>
    </xdr:from>
    <xdr:to>
      <xdr:col>10</xdr:col>
      <xdr:colOff>165100</xdr:colOff>
      <xdr:row>35</xdr:row>
      <xdr:rowOff>15183</xdr:rowOff>
    </xdr:to>
    <xdr:sp macro="" textlink="">
      <xdr:nvSpPr>
        <xdr:cNvPr id="86" name="楕円 85"/>
        <xdr:cNvSpPr/>
      </xdr:nvSpPr>
      <xdr:spPr>
        <a:xfrm>
          <a:off x="1968500" y="591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31710</xdr:rowOff>
    </xdr:from>
    <xdr:ext cx="534377" cy="259045"/>
    <xdr:sp macro="" textlink="">
      <xdr:nvSpPr>
        <xdr:cNvPr id="87" name="テキスト ボックス 86"/>
        <xdr:cNvSpPr txBox="1"/>
      </xdr:nvSpPr>
      <xdr:spPr>
        <a:xfrm>
          <a:off x="1752111" y="568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127152</xdr:rowOff>
    </xdr:from>
    <xdr:to>
      <xdr:col>6</xdr:col>
      <xdr:colOff>38100</xdr:colOff>
      <xdr:row>35</xdr:row>
      <xdr:rowOff>57302</xdr:rowOff>
    </xdr:to>
    <xdr:sp macro="" textlink="">
      <xdr:nvSpPr>
        <xdr:cNvPr id="88" name="楕円 87"/>
        <xdr:cNvSpPr/>
      </xdr:nvSpPr>
      <xdr:spPr>
        <a:xfrm>
          <a:off x="1079500" y="595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73829</xdr:rowOff>
    </xdr:from>
    <xdr:ext cx="534377" cy="259045"/>
    <xdr:sp macro="" textlink="">
      <xdr:nvSpPr>
        <xdr:cNvPr id="89" name="テキスト ボックス 88"/>
        <xdr:cNvSpPr txBox="1"/>
      </xdr:nvSpPr>
      <xdr:spPr>
        <a:xfrm>
          <a:off x="863111" y="573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30759</xdr:rowOff>
    </xdr:from>
    <xdr:to>
      <xdr:col>24</xdr:col>
      <xdr:colOff>63500</xdr:colOff>
      <xdr:row>56</xdr:row>
      <xdr:rowOff>115278</xdr:rowOff>
    </xdr:to>
    <xdr:cxnSp macro="">
      <xdr:nvCxnSpPr>
        <xdr:cNvPr id="119" name="直線コネクタ 118"/>
        <xdr:cNvCxnSpPr/>
      </xdr:nvCxnSpPr>
      <xdr:spPr>
        <a:xfrm flipV="1">
          <a:off x="3797300" y="9631959"/>
          <a:ext cx="838200" cy="8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59741</xdr:rowOff>
    </xdr:from>
    <xdr:to>
      <xdr:col>19</xdr:col>
      <xdr:colOff>177800</xdr:colOff>
      <xdr:row>56</xdr:row>
      <xdr:rowOff>115278</xdr:rowOff>
    </xdr:to>
    <xdr:cxnSp macro="">
      <xdr:nvCxnSpPr>
        <xdr:cNvPr id="122" name="直線コネクタ 121"/>
        <xdr:cNvCxnSpPr/>
      </xdr:nvCxnSpPr>
      <xdr:spPr>
        <a:xfrm>
          <a:off x="2908300" y="9660941"/>
          <a:ext cx="889000" cy="5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18466</xdr:rowOff>
    </xdr:from>
    <xdr:to>
      <xdr:col>15</xdr:col>
      <xdr:colOff>50800</xdr:colOff>
      <xdr:row>56</xdr:row>
      <xdr:rowOff>59741</xdr:rowOff>
    </xdr:to>
    <xdr:cxnSp macro="">
      <xdr:nvCxnSpPr>
        <xdr:cNvPr id="125" name="直線コネクタ 124"/>
        <xdr:cNvCxnSpPr/>
      </xdr:nvCxnSpPr>
      <xdr:spPr>
        <a:xfrm>
          <a:off x="2019300" y="9619666"/>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18466</xdr:rowOff>
    </xdr:from>
    <xdr:to>
      <xdr:col>10</xdr:col>
      <xdr:colOff>114300</xdr:colOff>
      <xdr:row>57</xdr:row>
      <xdr:rowOff>98933</xdr:rowOff>
    </xdr:to>
    <xdr:cxnSp macro="">
      <xdr:nvCxnSpPr>
        <xdr:cNvPr id="128" name="直線コネクタ 127"/>
        <xdr:cNvCxnSpPr/>
      </xdr:nvCxnSpPr>
      <xdr:spPr>
        <a:xfrm flipV="1">
          <a:off x="1130300" y="9619666"/>
          <a:ext cx="889000" cy="25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151409</xdr:rowOff>
    </xdr:from>
    <xdr:to>
      <xdr:col>24</xdr:col>
      <xdr:colOff>114300</xdr:colOff>
      <xdr:row>56</xdr:row>
      <xdr:rowOff>81559</xdr:rowOff>
    </xdr:to>
    <xdr:sp macro="" textlink="">
      <xdr:nvSpPr>
        <xdr:cNvPr id="138" name="楕円 137"/>
        <xdr:cNvSpPr/>
      </xdr:nvSpPr>
      <xdr:spPr>
        <a:xfrm>
          <a:off x="4584700" y="95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2836</xdr:rowOff>
    </xdr:from>
    <xdr:ext cx="534377" cy="259045"/>
    <xdr:sp macro="" textlink="">
      <xdr:nvSpPr>
        <xdr:cNvPr id="139" name="物件費該当値テキスト"/>
        <xdr:cNvSpPr txBox="1"/>
      </xdr:nvSpPr>
      <xdr:spPr>
        <a:xfrm>
          <a:off x="4686300" y="94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64478</xdr:rowOff>
    </xdr:from>
    <xdr:to>
      <xdr:col>20</xdr:col>
      <xdr:colOff>38100</xdr:colOff>
      <xdr:row>56</xdr:row>
      <xdr:rowOff>166078</xdr:rowOff>
    </xdr:to>
    <xdr:sp macro="" textlink="">
      <xdr:nvSpPr>
        <xdr:cNvPr id="140" name="楕円 139"/>
        <xdr:cNvSpPr/>
      </xdr:nvSpPr>
      <xdr:spPr>
        <a:xfrm>
          <a:off x="3746500" y="966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157205</xdr:rowOff>
    </xdr:from>
    <xdr:ext cx="534377" cy="259045"/>
    <xdr:sp macro="" textlink="">
      <xdr:nvSpPr>
        <xdr:cNvPr id="141" name="テキスト ボックス 140"/>
        <xdr:cNvSpPr txBox="1"/>
      </xdr:nvSpPr>
      <xdr:spPr>
        <a:xfrm>
          <a:off x="3530111" y="975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8941</xdr:rowOff>
    </xdr:from>
    <xdr:to>
      <xdr:col>15</xdr:col>
      <xdr:colOff>101600</xdr:colOff>
      <xdr:row>56</xdr:row>
      <xdr:rowOff>110541</xdr:rowOff>
    </xdr:to>
    <xdr:sp macro="" textlink="">
      <xdr:nvSpPr>
        <xdr:cNvPr id="142" name="楕円 141"/>
        <xdr:cNvSpPr/>
      </xdr:nvSpPr>
      <xdr:spPr>
        <a:xfrm>
          <a:off x="2857500" y="96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127068</xdr:rowOff>
    </xdr:from>
    <xdr:ext cx="534377" cy="259045"/>
    <xdr:sp macro="" textlink="">
      <xdr:nvSpPr>
        <xdr:cNvPr id="143" name="テキスト ボックス 142"/>
        <xdr:cNvSpPr txBox="1"/>
      </xdr:nvSpPr>
      <xdr:spPr>
        <a:xfrm>
          <a:off x="2641111" y="93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139116</xdr:rowOff>
    </xdr:from>
    <xdr:to>
      <xdr:col>10</xdr:col>
      <xdr:colOff>165100</xdr:colOff>
      <xdr:row>56</xdr:row>
      <xdr:rowOff>69266</xdr:rowOff>
    </xdr:to>
    <xdr:sp macro="" textlink="">
      <xdr:nvSpPr>
        <xdr:cNvPr id="144" name="楕円 143"/>
        <xdr:cNvSpPr/>
      </xdr:nvSpPr>
      <xdr:spPr>
        <a:xfrm>
          <a:off x="1968500" y="95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85793</xdr:rowOff>
    </xdr:from>
    <xdr:ext cx="534377" cy="259045"/>
    <xdr:sp macro="" textlink="">
      <xdr:nvSpPr>
        <xdr:cNvPr id="145" name="テキスト ボックス 144"/>
        <xdr:cNvSpPr txBox="1"/>
      </xdr:nvSpPr>
      <xdr:spPr>
        <a:xfrm>
          <a:off x="1752111" y="934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48133</xdr:rowOff>
    </xdr:from>
    <xdr:to>
      <xdr:col>6</xdr:col>
      <xdr:colOff>38100</xdr:colOff>
      <xdr:row>57</xdr:row>
      <xdr:rowOff>149733</xdr:rowOff>
    </xdr:to>
    <xdr:sp macro="" textlink="">
      <xdr:nvSpPr>
        <xdr:cNvPr id="146" name="楕円 145"/>
        <xdr:cNvSpPr/>
      </xdr:nvSpPr>
      <xdr:spPr>
        <a:xfrm>
          <a:off x="1079500" y="98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140860</xdr:rowOff>
    </xdr:from>
    <xdr:ext cx="534377" cy="259045"/>
    <xdr:sp macro="" textlink="">
      <xdr:nvSpPr>
        <xdr:cNvPr id="147" name="テキスト ボックス 146"/>
        <xdr:cNvSpPr txBox="1"/>
      </xdr:nvSpPr>
      <xdr:spPr>
        <a:xfrm>
          <a:off x="863111" y="99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133871</xdr:rowOff>
    </xdr:from>
    <xdr:to>
      <xdr:col>24</xdr:col>
      <xdr:colOff>63500</xdr:colOff>
      <xdr:row>78</xdr:row>
      <xdr:rowOff>35877</xdr:rowOff>
    </xdr:to>
    <xdr:cxnSp macro="">
      <xdr:nvCxnSpPr>
        <xdr:cNvPr id="176" name="直線コネクタ 175"/>
        <xdr:cNvCxnSpPr/>
      </xdr:nvCxnSpPr>
      <xdr:spPr>
        <a:xfrm flipV="1">
          <a:off x="3797300" y="13335521"/>
          <a:ext cx="838200" cy="7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33858</xdr:rowOff>
    </xdr:from>
    <xdr:to>
      <xdr:col>19</xdr:col>
      <xdr:colOff>177800</xdr:colOff>
      <xdr:row>78</xdr:row>
      <xdr:rowOff>35877</xdr:rowOff>
    </xdr:to>
    <xdr:cxnSp macro="">
      <xdr:nvCxnSpPr>
        <xdr:cNvPr id="179" name="直線コネクタ 178"/>
        <xdr:cNvCxnSpPr/>
      </xdr:nvCxnSpPr>
      <xdr:spPr>
        <a:xfrm>
          <a:off x="2908300" y="13406958"/>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33858</xdr:rowOff>
    </xdr:from>
    <xdr:to>
      <xdr:col>15</xdr:col>
      <xdr:colOff>50800</xdr:colOff>
      <xdr:row>78</xdr:row>
      <xdr:rowOff>50203</xdr:rowOff>
    </xdr:to>
    <xdr:cxnSp macro="">
      <xdr:nvCxnSpPr>
        <xdr:cNvPr id="182" name="直線コネクタ 181"/>
        <xdr:cNvCxnSpPr/>
      </xdr:nvCxnSpPr>
      <xdr:spPr>
        <a:xfrm flipV="1">
          <a:off x="2019300" y="13406958"/>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166827</xdr:rowOff>
    </xdr:from>
    <xdr:to>
      <xdr:col>10</xdr:col>
      <xdr:colOff>114300</xdr:colOff>
      <xdr:row>78</xdr:row>
      <xdr:rowOff>50203</xdr:rowOff>
    </xdr:to>
    <xdr:cxnSp macro="">
      <xdr:nvCxnSpPr>
        <xdr:cNvPr id="185" name="直線コネクタ 184"/>
        <xdr:cNvCxnSpPr/>
      </xdr:nvCxnSpPr>
      <xdr:spPr>
        <a:xfrm>
          <a:off x="1130300" y="13368477"/>
          <a:ext cx="889000" cy="5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83071</xdr:rowOff>
    </xdr:from>
    <xdr:to>
      <xdr:col>24</xdr:col>
      <xdr:colOff>114300</xdr:colOff>
      <xdr:row>78</xdr:row>
      <xdr:rowOff>13221</xdr:rowOff>
    </xdr:to>
    <xdr:sp macro="" textlink="">
      <xdr:nvSpPr>
        <xdr:cNvPr id="195" name="楕円 194"/>
        <xdr:cNvSpPr/>
      </xdr:nvSpPr>
      <xdr:spPr>
        <a:xfrm>
          <a:off x="4584700" y="13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105948</xdr:rowOff>
    </xdr:from>
    <xdr:ext cx="469744" cy="259045"/>
    <xdr:sp macro="" textlink="">
      <xdr:nvSpPr>
        <xdr:cNvPr id="196" name="維持補修費該当値テキスト"/>
        <xdr:cNvSpPr txBox="1"/>
      </xdr:nvSpPr>
      <xdr:spPr>
        <a:xfrm>
          <a:off x="4686300" y="131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156527</xdr:rowOff>
    </xdr:from>
    <xdr:to>
      <xdr:col>20</xdr:col>
      <xdr:colOff>38100</xdr:colOff>
      <xdr:row>78</xdr:row>
      <xdr:rowOff>86677</xdr:rowOff>
    </xdr:to>
    <xdr:sp macro="" textlink="">
      <xdr:nvSpPr>
        <xdr:cNvPr id="197" name="楕円 196"/>
        <xdr:cNvSpPr/>
      </xdr:nvSpPr>
      <xdr:spPr>
        <a:xfrm>
          <a:off x="3746500" y="1335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77804</xdr:rowOff>
    </xdr:from>
    <xdr:ext cx="469744" cy="259045"/>
    <xdr:sp macro="" textlink="">
      <xdr:nvSpPr>
        <xdr:cNvPr id="198" name="テキスト ボックス 197"/>
        <xdr:cNvSpPr txBox="1"/>
      </xdr:nvSpPr>
      <xdr:spPr>
        <a:xfrm>
          <a:off x="3562428" y="13450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154508</xdr:rowOff>
    </xdr:from>
    <xdr:to>
      <xdr:col>15</xdr:col>
      <xdr:colOff>101600</xdr:colOff>
      <xdr:row>78</xdr:row>
      <xdr:rowOff>84658</xdr:rowOff>
    </xdr:to>
    <xdr:sp macro="" textlink="">
      <xdr:nvSpPr>
        <xdr:cNvPr id="199" name="楕円 198"/>
        <xdr:cNvSpPr/>
      </xdr:nvSpPr>
      <xdr:spPr>
        <a:xfrm>
          <a:off x="2857500" y="133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101185</xdr:rowOff>
    </xdr:from>
    <xdr:ext cx="469744" cy="259045"/>
    <xdr:sp macro="" textlink="">
      <xdr:nvSpPr>
        <xdr:cNvPr id="200" name="テキスト ボックス 199"/>
        <xdr:cNvSpPr txBox="1"/>
      </xdr:nvSpPr>
      <xdr:spPr>
        <a:xfrm>
          <a:off x="2673428" y="1313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170853</xdr:rowOff>
    </xdr:from>
    <xdr:to>
      <xdr:col>10</xdr:col>
      <xdr:colOff>165100</xdr:colOff>
      <xdr:row>78</xdr:row>
      <xdr:rowOff>101003</xdr:rowOff>
    </xdr:to>
    <xdr:sp macro="" textlink="">
      <xdr:nvSpPr>
        <xdr:cNvPr id="201" name="楕円 200"/>
        <xdr:cNvSpPr/>
      </xdr:nvSpPr>
      <xdr:spPr>
        <a:xfrm>
          <a:off x="1968500" y="1337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117530</xdr:rowOff>
    </xdr:from>
    <xdr:ext cx="469744" cy="259045"/>
    <xdr:sp macro="" textlink="">
      <xdr:nvSpPr>
        <xdr:cNvPr id="202" name="テキスト ボックス 201"/>
        <xdr:cNvSpPr txBox="1"/>
      </xdr:nvSpPr>
      <xdr:spPr>
        <a:xfrm>
          <a:off x="1784428" y="131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116027</xdr:rowOff>
    </xdr:from>
    <xdr:to>
      <xdr:col>6</xdr:col>
      <xdr:colOff>38100</xdr:colOff>
      <xdr:row>78</xdr:row>
      <xdr:rowOff>46177</xdr:rowOff>
    </xdr:to>
    <xdr:sp macro="" textlink="">
      <xdr:nvSpPr>
        <xdr:cNvPr id="203" name="楕円 202"/>
        <xdr:cNvSpPr/>
      </xdr:nvSpPr>
      <xdr:spPr>
        <a:xfrm>
          <a:off x="1079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62704</xdr:rowOff>
    </xdr:from>
    <xdr:ext cx="469744" cy="259045"/>
    <xdr:sp macro="" textlink="">
      <xdr:nvSpPr>
        <xdr:cNvPr id="204" name="テキスト ボックス 203"/>
        <xdr:cNvSpPr txBox="1"/>
      </xdr:nvSpPr>
      <xdr:spPr>
        <a:xfrm>
          <a:off x="895428" y="1309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43182</xdr:rowOff>
    </xdr:from>
    <xdr:to>
      <xdr:col>24</xdr:col>
      <xdr:colOff>63500</xdr:colOff>
      <xdr:row>97</xdr:row>
      <xdr:rowOff>134034</xdr:rowOff>
    </xdr:to>
    <xdr:cxnSp macro="">
      <xdr:nvCxnSpPr>
        <xdr:cNvPr id="236" name="直線コネクタ 235"/>
        <xdr:cNvCxnSpPr/>
      </xdr:nvCxnSpPr>
      <xdr:spPr>
        <a:xfrm flipV="1">
          <a:off x="3797300" y="16330932"/>
          <a:ext cx="838200" cy="43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134034</xdr:rowOff>
    </xdr:from>
    <xdr:to>
      <xdr:col>19</xdr:col>
      <xdr:colOff>177800</xdr:colOff>
      <xdr:row>98</xdr:row>
      <xdr:rowOff>7700</xdr:rowOff>
    </xdr:to>
    <xdr:cxnSp macro="">
      <xdr:nvCxnSpPr>
        <xdr:cNvPr id="239" name="直線コネクタ 238"/>
        <xdr:cNvCxnSpPr/>
      </xdr:nvCxnSpPr>
      <xdr:spPr>
        <a:xfrm flipV="1">
          <a:off x="2908300" y="16764684"/>
          <a:ext cx="889000" cy="4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7700</xdr:rowOff>
    </xdr:from>
    <xdr:to>
      <xdr:col>15</xdr:col>
      <xdr:colOff>50800</xdr:colOff>
      <xdr:row>98</xdr:row>
      <xdr:rowOff>56000</xdr:rowOff>
    </xdr:to>
    <xdr:cxnSp macro="">
      <xdr:nvCxnSpPr>
        <xdr:cNvPr id="242" name="直線コネクタ 241"/>
        <xdr:cNvCxnSpPr/>
      </xdr:nvCxnSpPr>
      <xdr:spPr>
        <a:xfrm flipV="1">
          <a:off x="2019300" y="16809800"/>
          <a:ext cx="889000" cy="4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56000</xdr:rowOff>
    </xdr:from>
    <xdr:to>
      <xdr:col>10</xdr:col>
      <xdr:colOff>114300</xdr:colOff>
      <xdr:row>98</xdr:row>
      <xdr:rowOff>91106</xdr:rowOff>
    </xdr:to>
    <xdr:cxnSp macro="">
      <xdr:nvCxnSpPr>
        <xdr:cNvPr id="245" name="直線コネクタ 244"/>
        <xdr:cNvCxnSpPr/>
      </xdr:nvCxnSpPr>
      <xdr:spPr>
        <a:xfrm flipV="1">
          <a:off x="1130300" y="16858100"/>
          <a:ext cx="889000" cy="3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163832</xdr:rowOff>
    </xdr:from>
    <xdr:to>
      <xdr:col>24</xdr:col>
      <xdr:colOff>114300</xdr:colOff>
      <xdr:row>95</xdr:row>
      <xdr:rowOff>93982</xdr:rowOff>
    </xdr:to>
    <xdr:sp macro="" textlink="">
      <xdr:nvSpPr>
        <xdr:cNvPr id="255" name="楕円 254"/>
        <xdr:cNvSpPr/>
      </xdr:nvSpPr>
      <xdr:spPr>
        <a:xfrm>
          <a:off x="4584700" y="162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15259</xdr:rowOff>
    </xdr:from>
    <xdr:ext cx="599010" cy="259045"/>
    <xdr:sp macro="" textlink="">
      <xdr:nvSpPr>
        <xdr:cNvPr id="256" name="扶助費該当値テキスト"/>
        <xdr:cNvSpPr txBox="1"/>
      </xdr:nvSpPr>
      <xdr:spPr>
        <a:xfrm>
          <a:off x="4686300" y="16131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83234</xdr:rowOff>
    </xdr:from>
    <xdr:to>
      <xdr:col>20</xdr:col>
      <xdr:colOff>38100</xdr:colOff>
      <xdr:row>98</xdr:row>
      <xdr:rowOff>13384</xdr:rowOff>
    </xdr:to>
    <xdr:sp macro="" textlink="">
      <xdr:nvSpPr>
        <xdr:cNvPr id="257" name="楕円 256"/>
        <xdr:cNvSpPr/>
      </xdr:nvSpPr>
      <xdr:spPr>
        <a:xfrm>
          <a:off x="3746500" y="1671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29911</xdr:rowOff>
    </xdr:from>
    <xdr:ext cx="534377" cy="259045"/>
    <xdr:sp macro="" textlink="">
      <xdr:nvSpPr>
        <xdr:cNvPr id="258" name="テキスト ボックス 257"/>
        <xdr:cNvSpPr txBox="1"/>
      </xdr:nvSpPr>
      <xdr:spPr>
        <a:xfrm>
          <a:off x="3530111" y="1648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128350</xdr:rowOff>
    </xdr:from>
    <xdr:to>
      <xdr:col>15</xdr:col>
      <xdr:colOff>101600</xdr:colOff>
      <xdr:row>98</xdr:row>
      <xdr:rowOff>58500</xdr:rowOff>
    </xdr:to>
    <xdr:sp macro="" textlink="">
      <xdr:nvSpPr>
        <xdr:cNvPr id="259" name="楕円 258"/>
        <xdr:cNvSpPr/>
      </xdr:nvSpPr>
      <xdr:spPr>
        <a:xfrm>
          <a:off x="2857500" y="167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75027</xdr:rowOff>
    </xdr:from>
    <xdr:ext cx="534377" cy="259045"/>
    <xdr:sp macro="" textlink="">
      <xdr:nvSpPr>
        <xdr:cNvPr id="260" name="テキスト ボックス 259"/>
        <xdr:cNvSpPr txBox="1"/>
      </xdr:nvSpPr>
      <xdr:spPr>
        <a:xfrm>
          <a:off x="2641111" y="165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5200</xdr:rowOff>
    </xdr:from>
    <xdr:to>
      <xdr:col>10</xdr:col>
      <xdr:colOff>165100</xdr:colOff>
      <xdr:row>98</xdr:row>
      <xdr:rowOff>106800</xdr:rowOff>
    </xdr:to>
    <xdr:sp macro="" textlink="">
      <xdr:nvSpPr>
        <xdr:cNvPr id="261" name="楕円 260"/>
        <xdr:cNvSpPr/>
      </xdr:nvSpPr>
      <xdr:spPr>
        <a:xfrm>
          <a:off x="1968500" y="1680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123327</xdr:rowOff>
    </xdr:from>
    <xdr:ext cx="534377" cy="259045"/>
    <xdr:sp macro="" textlink="">
      <xdr:nvSpPr>
        <xdr:cNvPr id="262" name="テキスト ボックス 261"/>
        <xdr:cNvSpPr txBox="1"/>
      </xdr:nvSpPr>
      <xdr:spPr>
        <a:xfrm>
          <a:off x="1752111" y="1658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40306</xdr:rowOff>
    </xdr:from>
    <xdr:to>
      <xdr:col>6</xdr:col>
      <xdr:colOff>38100</xdr:colOff>
      <xdr:row>98</xdr:row>
      <xdr:rowOff>141906</xdr:rowOff>
    </xdr:to>
    <xdr:sp macro="" textlink="">
      <xdr:nvSpPr>
        <xdr:cNvPr id="263" name="楕円 262"/>
        <xdr:cNvSpPr/>
      </xdr:nvSpPr>
      <xdr:spPr>
        <a:xfrm>
          <a:off x="1079500" y="168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158433</xdr:rowOff>
    </xdr:from>
    <xdr:ext cx="534377" cy="259045"/>
    <xdr:sp macro="" textlink="">
      <xdr:nvSpPr>
        <xdr:cNvPr id="264" name="テキスト ボックス 263"/>
        <xdr:cNvSpPr txBox="1"/>
      </xdr:nvSpPr>
      <xdr:spPr>
        <a:xfrm>
          <a:off x="863111" y="166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60414</xdr:rowOff>
    </xdr:from>
    <xdr:to>
      <xdr:col>55</xdr:col>
      <xdr:colOff>0</xdr:colOff>
      <xdr:row>36</xdr:row>
      <xdr:rowOff>94795</xdr:rowOff>
    </xdr:to>
    <xdr:cxnSp macro="">
      <xdr:nvCxnSpPr>
        <xdr:cNvPr id="293" name="直線コネクタ 292"/>
        <xdr:cNvCxnSpPr/>
      </xdr:nvCxnSpPr>
      <xdr:spPr>
        <a:xfrm>
          <a:off x="9639300" y="5375364"/>
          <a:ext cx="838200" cy="8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59031</xdr:rowOff>
    </xdr:from>
    <xdr:ext cx="534377" cy="259045"/>
    <xdr:sp macro="" textlink="">
      <xdr:nvSpPr>
        <xdr:cNvPr id="294" name="補助費等平均値テキスト"/>
        <xdr:cNvSpPr txBox="1"/>
      </xdr:nvSpPr>
      <xdr:spPr>
        <a:xfrm>
          <a:off x="10528300" y="605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60414</xdr:rowOff>
    </xdr:from>
    <xdr:to>
      <xdr:col>50</xdr:col>
      <xdr:colOff>114300</xdr:colOff>
      <xdr:row>37</xdr:row>
      <xdr:rowOff>125847</xdr:rowOff>
    </xdr:to>
    <xdr:cxnSp macro="">
      <xdr:nvCxnSpPr>
        <xdr:cNvPr id="296" name="直線コネクタ 295"/>
        <xdr:cNvCxnSpPr/>
      </xdr:nvCxnSpPr>
      <xdr:spPr>
        <a:xfrm flipV="1">
          <a:off x="8750300" y="5375364"/>
          <a:ext cx="889000" cy="109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127633</xdr:rowOff>
    </xdr:from>
    <xdr:to>
      <xdr:col>50</xdr:col>
      <xdr:colOff>165100</xdr:colOff>
      <xdr:row>32</xdr:row>
      <xdr:rowOff>57783</xdr:rowOff>
    </xdr:to>
    <xdr:sp macro="" textlink="">
      <xdr:nvSpPr>
        <xdr:cNvPr id="297" name="フローチャート: 判断 296"/>
        <xdr:cNvSpPr/>
      </xdr:nvSpPr>
      <xdr:spPr>
        <a:xfrm>
          <a:off x="9588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48910</xdr:rowOff>
    </xdr:from>
    <xdr:ext cx="599010" cy="259045"/>
    <xdr:sp macro="" textlink="">
      <xdr:nvSpPr>
        <xdr:cNvPr id="298" name="テキスト ボックス 297"/>
        <xdr:cNvSpPr txBox="1"/>
      </xdr:nvSpPr>
      <xdr:spPr>
        <a:xfrm>
          <a:off x="9339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102743</xdr:rowOff>
    </xdr:from>
    <xdr:to>
      <xdr:col>45</xdr:col>
      <xdr:colOff>177800</xdr:colOff>
      <xdr:row>37</xdr:row>
      <xdr:rowOff>125847</xdr:rowOff>
    </xdr:to>
    <xdr:cxnSp macro="">
      <xdr:nvCxnSpPr>
        <xdr:cNvPr id="299" name="直線コネクタ 298"/>
        <xdr:cNvCxnSpPr/>
      </xdr:nvCxnSpPr>
      <xdr:spPr>
        <a:xfrm>
          <a:off x="7861300" y="6446393"/>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131823</xdr:rowOff>
    </xdr:from>
    <xdr:to>
      <xdr:col>46</xdr:col>
      <xdr:colOff>38100</xdr:colOff>
      <xdr:row>37</xdr:row>
      <xdr:rowOff>61973</xdr:rowOff>
    </xdr:to>
    <xdr:sp macro="" textlink="">
      <xdr:nvSpPr>
        <xdr:cNvPr id="300" name="フローチャート: 判断 299"/>
        <xdr:cNvSpPr/>
      </xdr:nvSpPr>
      <xdr:spPr>
        <a:xfrm>
          <a:off x="8699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78500</xdr:rowOff>
    </xdr:from>
    <xdr:ext cx="534377" cy="259045"/>
    <xdr:sp macro="" textlink="">
      <xdr:nvSpPr>
        <xdr:cNvPr id="301" name="テキスト ボックス 300"/>
        <xdr:cNvSpPr txBox="1"/>
      </xdr:nvSpPr>
      <xdr:spPr>
        <a:xfrm>
          <a:off x="8483111" y="607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102743</xdr:rowOff>
    </xdr:from>
    <xdr:to>
      <xdr:col>41</xdr:col>
      <xdr:colOff>50800</xdr:colOff>
      <xdr:row>37</xdr:row>
      <xdr:rowOff>147762</xdr:rowOff>
    </xdr:to>
    <xdr:cxnSp macro="">
      <xdr:nvCxnSpPr>
        <xdr:cNvPr id="302" name="直線コネクタ 301"/>
        <xdr:cNvCxnSpPr/>
      </xdr:nvCxnSpPr>
      <xdr:spPr>
        <a:xfrm flipV="1">
          <a:off x="6972300" y="6446393"/>
          <a:ext cx="889000" cy="4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163241</xdr:rowOff>
    </xdr:from>
    <xdr:to>
      <xdr:col>41</xdr:col>
      <xdr:colOff>101600</xdr:colOff>
      <xdr:row>37</xdr:row>
      <xdr:rowOff>93391</xdr:rowOff>
    </xdr:to>
    <xdr:sp macro="" textlink="">
      <xdr:nvSpPr>
        <xdr:cNvPr id="303" name="フローチャート: 判断 302"/>
        <xdr:cNvSpPr/>
      </xdr:nvSpPr>
      <xdr:spPr>
        <a:xfrm>
          <a:off x="7810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109918</xdr:rowOff>
    </xdr:from>
    <xdr:ext cx="534377" cy="259045"/>
    <xdr:sp macro="" textlink="">
      <xdr:nvSpPr>
        <xdr:cNvPr id="304" name="テキスト ボックス 303"/>
        <xdr:cNvSpPr txBox="1"/>
      </xdr:nvSpPr>
      <xdr:spPr>
        <a:xfrm>
          <a:off x="7594111" y="61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2070</xdr:rowOff>
    </xdr:from>
    <xdr:to>
      <xdr:col>36</xdr:col>
      <xdr:colOff>165100</xdr:colOff>
      <xdr:row>37</xdr:row>
      <xdr:rowOff>103670</xdr:rowOff>
    </xdr:to>
    <xdr:sp macro="" textlink="">
      <xdr:nvSpPr>
        <xdr:cNvPr id="305" name="フローチャート: 判断 304"/>
        <xdr:cNvSpPr/>
      </xdr:nvSpPr>
      <xdr:spPr>
        <a:xfrm>
          <a:off x="6921500" y="634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120197</xdr:rowOff>
    </xdr:from>
    <xdr:ext cx="534377" cy="259045"/>
    <xdr:sp macro="" textlink="">
      <xdr:nvSpPr>
        <xdr:cNvPr id="306" name="テキスト ボックス 305"/>
        <xdr:cNvSpPr txBox="1"/>
      </xdr:nvSpPr>
      <xdr:spPr>
        <a:xfrm>
          <a:off x="6705111" y="612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43995</xdr:rowOff>
    </xdr:from>
    <xdr:to>
      <xdr:col>55</xdr:col>
      <xdr:colOff>50800</xdr:colOff>
      <xdr:row>36</xdr:row>
      <xdr:rowOff>145595</xdr:rowOff>
    </xdr:to>
    <xdr:sp macro="" textlink="">
      <xdr:nvSpPr>
        <xdr:cNvPr id="312" name="楕円 311"/>
        <xdr:cNvSpPr/>
      </xdr:nvSpPr>
      <xdr:spPr>
        <a:xfrm>
          <a:off x="10426700" y="62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22422</xdr:rowOff>
    </xdr:from>
    <xdr:ext cx="534377" cy="259045"/>
    <xdr:sp macro="" textlink="">
      <xdr:nvSpPr>
        <xdr:cNvPr id="313" name="補助費等該当値テキスト"/>
        <xdr:cNvSpPr txBox="1"/>
      </xdr:nvSpPr>
      <xdr:spPr>
        <a:xfrm>
          <a:off x="10528300" y="619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9614</xdr:rowOff>
    </xdr:from>
    <xdr:to>
      <xdr:col>50</xdr:col>
      <xdr:colOff>165100</xdr:colOff>
      <xdr:row>31</xdr:row>
      <xdr:rowOff>111214</xdr:rowOff>
    </xdr:to>
    <xdr:sp macro="" textlink="">
      <xdr:nvSpPr>
        <xdr:cNvPr id="314" name="楕円 313"/>
        <xdr:cNvSpPr/>
      </xdr:nvSpPr>
      <xdr:spPr>
        <a:xfrm>
          <a:off x="9588500" y="532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127741</xdr:rowOff>
    </xdr:from>
    <xdr:ext cx="599010" cy="259045"/>
    <xdr:sp macro="" textlink="">
      <xdr:nvSpPr>
        <xdr:cNvPr id="315" name="テキスト ボックス 314"/>
        <xdr:cNvSpPr txBox="1"/>
      </xdr:nvSpPr>
      <xdr:spPr>
        <a:xfrm>
          <a:off x="9339795" y="509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75047</xdr:rowOff>
    </xdr:from>
    <xdr:to>
      <xdr:col>46</xdr:col>
      <xdr:colOff>38100</xdr:colOff>
      <xdr:row>38</xdr:row>
      <xdr:rowOff>5197</xdr:rowOff>
    </xdr:to>
    <xdr:sp macro="" textlink="">
      <xdr:nvSpPr>
        <xdr:cNvPr id="316" name="楕円 315"/>
        <xdr:cNvSpPr/>
      </xdr:nvSpPr>
      <xdr:spPr>
        <a:xfrm>
          <a:off x="8699500" y="64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167774</xdr:rowOff>
    </xdr:from>
    <xdr:ext cx="534377" cy="259045"/>
    <xdr:sp macro="" textlink="">
      <xdr:nvSpPr>
        <xdr:cNvPr id="317" name="テキスト ボックス 316"/>
        <xdr:cNvSpPr txBox="1"/>
      </xdr:nvSpPr>
      <xdr:spPr>
        <a:xfrm>
          <a:off x="8483111" y="65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51943</xdr:rowOff>
    </xdr:from>
    <xdr:to>
      <xdr:col>41</xdr:col>
      <xdr:colOff>101600</xdr:colOff>
      <xdr:row>37</xdr:row>
      <xdr:rowOff>153543</xdr:rowOff>
    </xdr:to>
    <xdr:sp macro="" textlink="">
      <xdr:nvSpPr>
        <xdr:cNvPr id="318" name="楕円 317"/>
        <xdr:cNvSpPr/>
      </xdr:nvSpPr>
      <xdr:spPr>
        <a:xfrm>
          <a:off x="7810500" y="639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144670</xdr:rowOff>
    </xdr:from>
    <xdr:ext cx="534377" cy="259045"/>
    <xdr:sp macro="" textlink="">
      <xdr:nvSpPr>
        <xdr:cNvPr id="319" name="テキスト ボックス 318"/>
        <xdr:cNvSpPr txBox="1"/>
      </xdr:nvSpPr>
      <xdr:spPr>
        <a:xfrm>
          <a:off x="7594111" y="64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96962</xdr:rowOff>
    </xdr:from>
    <xdr:to>
      <xdr:col>36</xdr:col>
      <xdr:colOff>165100</xdr:colOff>
      <xdr:row>38</xdr:row>
      <xdr:rowOff>27112</xdr:rowOff>
    </xdr:to>
    <xdr:sp macro="" textlink="">
      <xdr:nvSpPr>
        <xdr:cNvPr id="320" name="楕円 319"/>
        <xdr:cNvSpPr/>
      </xdr:nvSpPr>
      <xdr:spPr>
        <a:xfrm>
          <a:off x="6921500" y="644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18239</xdr:rowOff>
    </xdr:from>
    <xdr:ext cx="534377" cy="259045"/>
    <xdr:sp macro="" textlink="">
      <xdr:nvSpPr>
        <xdr:cNvPr id="321" name="テキスト ボックス 320"/>
        <xdr:cNvSpPr txBox="1"/>
      </xdr:nvSpPr>
      <xdr:spPr>
        <a:xfrm>
          <a:off x="6705111" y="653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61873</xdr:rowOff>
    </xdr:from>
    <xdr:to>
      <xdr:col>55</xdr:col>
      <xdr:colOff>0</xdr:colOff>
      <xdr:row>56</xdr:row>
      <xdr:rowOff>55621</xdr:rowOff>
    </xdr:to>
    <xdr:cxnSp macro="">
      <xdr:nvCxnSpPr>
        <xdr:cNvPr id="346" name="直線コネクタ 345"/>
        <xdr:cNvCxnSpPr/>
      </xdr:nvCxnSpPr>
      <xdr:spPr>
        <a:xfrm>
          <a:off x="9639300" y="9491623"/>
          <a:ext cx="838200" cy="16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47" name="普通建設事業費平均値テキスト"/>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61873</xdr:rowOff>
    </xdr:from>
    <xdr:to>
      <xdr:col>50</xdr:col>
      <xdr:colOff>114300</xdr:colOff>
      <xdr:row>55</xdr:row>
      <xdr:rowOff>88065</xdr:rowOff>
    </xdr:to>
    <xdr:cxnSp macro="">
      <xdr:nvCxnSpPr>
        <xdr:cNvPr id="349" name="直線コネクタ 348"/>
        <xdr:cNvCxnSpPr/>
      </xdr:nvCxnSpPr>
      <xdr:spPr>
        <a:xfrm flipV="1">
          <a:off x="8750300" y="9491623"/>
          <a:ext cx="889000" cy="2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0" name="フローチャート: 判断 349"/>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1" name="テキスト ボックス 350"/>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88065</xdr:rowOff>
    </xdr:from>
    <xdr:to>
      <xdr:col>45</xdr:col>
      <xdr:colOff>177800</xdr:colOff>
      <xdr:row>55</xdr:row>
      <xdr:rowOff>155439</xdr:rowOff>
    </xdr:to>
    <xdr:cxnSp macro="">
      <xdr:nvCxnSpPr>
        <xdr:cNvPr id="352" name="直線コネクタ 351"/>
        <xdr:cNvCxnSpPr/>
      </xdr:nvCxnSpPr>
      <xdr:spPr>
        <a:xfrm flipV="1">
          <a:off x="7861300" y="9517815"/>
          <a:ext cx="889000" cy="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3" name="フローチャート: 判断 352"/>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4" name="テキスト ボックス 353"/>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155439</xdr:rowOff>
    </xdr:from>
    <xdr:to>
      <xdr:col>41</xdr:col>
      <xdr:colOff>50800</xdr:colOff>
      <xdr:row>56</xdr:row>
      <xdr:rowOff>31893</xdr:rowOff>
    </xdr:to>
    <xdr:cxnSp macro="">
      <xdr:nvCxnSpPr>
        <xdr:cNvPr id="355" name="直線コネクタ 354"/>
        <xdr:cNvCxnSpPr/>
      </xdr:nvCxnSpPr>
      <xdr:spPr>
        <a:xfrm flipV="1">
          <a:off x="6972300" y="9585189"/>
          <a:ext cx="889000" cy="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6" name="フローチャート: 判断 355"/>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57" name="テキスト ボックス 356"/>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58" name="フローチャート: 判断 357"/>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59" name="テキスト ボックス 358"/>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4821</xdr:rowOff>
    </xdr:from>
    <xdr:to>
      <xdr:col>55</xdr:col>
      <xdr:colOff>50800</xdr:colOff>
      <xdr:row>56</xdr:row>
      <xdr:rowOff>106421</xdr:rowOff>
    </xdr:to>
    <xdr:sp macro="" textlink="">
      <xdr:nvSpPr>
        <xdr:cNvPr id="365" name="楕円 364"/>
        <xdr:cNvSpPr/>
      </xdr:nvSpPr>
      <xdr:spPr>
        <a:xfrm>
          <a:off x="10426700" y="960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27698</xdr:rowOff>
    </xdr:from>
    <xdr:ext cx="534377" cy="259045"/>
    <xdr:sp macro="" textlink="">
      <xdr:nvSpPr>
        <xdr:cNvPr id="366" name="普通建設事業費該当値テキスト"/>
        <xdr:cNvSpPr txBox="1"/>
      </xdr:nvSpPr>
      <xdr:spPr>
        <a:xfrm>
          <a:off x="10528300" y="945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11073</xdr:rowOff>
    </xdr:from>
    <xdr:to>
      <xdr:col>50</xdr:col>
      <xdr:colOff>165100</xdr:colOff>
      <xdr:row>55</xdr:row>
      <xdr:rowOff>112673</xdr:rowOff>
    </xdr:to>
    <xdr:sp macro="" textlink="">
      <xdr:nvSpPr>
        <xdr:cNvPr id="367" name="楕円 366"/>
        <xdr:cNvSpPr/>
      </xdr:nvSpPr>
      <xdr:spPr>
        <a:xfrm>
          <a:off x="9588500" y="944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129200</xdr:rowOff>
    </xdr:from>
    <xdr:ext cx="534377" cy="259045"/>
    <xdr:sp macro="" textlink="">
      <xdr:nvSpPr>
        <xdr:cNvPr id="368" name="テキスト ボックス 367"/>
        <xdr:cNvSpPr txBox="1"/>
      </xdr:nvSpPr>
      <xdr:spPr>
        <a:xfrm>
          <a:off x="9372111" y="921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37265</xdr:rowOff>
    </xdr:from>
    <xdr:to>
      <xdr:col>46</xdr:col>
      <xdr:colOff>38100</xdr:colOff>
      <xdr:row>55</xdr:row>
      <xdr:rowOff>138865</xdr:rowOff>
    </xdr:to>
    <xdr:sp macro="" textlink="">
      <xdr:nvSpPr>
        <xdr:cNvPr id="369" name="楕円 368"/>
        <xdr:cNvSpPr/>
      </xdr:nvSpPr>
      <xdr:spPr>
        <a:xfrm>
          <a:off x="8699500" y="946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155392</xdr:rowOff>
    </xdr:from>
    <xdr:ext cx="534377" cy="259045"/>
    <xdr:sp macro="" textlink="">
      <xdr:nvSpPr>
        <xdr:cNvPr id="370" name="テキスト ボックス 369"/>
        <xdr:cNvSpPr txBox="1"/>
      </xdr:nvSpPr>
      <xdr:spPr>
        <a:xfrm>
          <a:off x="8483111" y="924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104639</xdr:rowOff>
    </xdr:from>
    <xdr:to>
      <xdr:col>41</xdr:col>
      <xdr:colOff>101600</xdr:colOff>
      <xdr:row>56</xdr:row>
      <xdr:rowOff>34789</xdr:rowOff>
    </xdr:to>
    <xdr:sp macro="" textlink="">
      <xdr:nvSpPr>
        <xdr:cNvPr id="371" name="楕円 370"/>
        <xdr:cNvSpPr/>
      </xdr:nvSpPr>
      <xdr:spPr>
        <a:xfrm>
          <a:off x="7810500" y="95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51316</xdr:rowOff>
    </xdr:from>
    <xdr:ext cx="534377" cy="259045"/>
    <xdr:sp macro="" textlink="">
      <xdr:nvSpPr>
        <xdr:cNvPr id="372" name="テキスト ボックス 371"/>
        <xdr:cNvSpPr txBox="1"/>
      </xdr:nvSpPr>
      <xdr:spPr>
        <a:xfrm>
          <a:off x="7594111" y="93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152543</xdr:rowOff>
    </xdr:from>
    <xdr:to>
      <xdr:col>36</xdr:col>
      <xdr:colOff>165100</xdr:colOff>
      <xdr:row>56</xdr:row>
      <xdr:rowOff>82693</xdr:rowOff>
    </xdr:to>
    <xdr:sp macro="" textlink="">
      <xdr:nvSpPr>
        <xdr:cNvPr id="373" name="楕円 372"/>
        <xdr:cNvSpPr/>
      </xdr:nvSpPr>
      <xdr:spPr>
        <a:xfrm>
          <a:off x="6921500" y="958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99220</xdr:rowOff>
    </xdr:from>
    <xdr:ext cx="534377" cy="259045"/>
    <xdr:sp macro="" textlink="">
      <xdr:nvSpPr>
        <xdr:cNvPr id="374" name="テキスト ボックス 373"/>
        <xdr:cNvSpPr txBox="1"/>
      </xdr:nvSpPr>
      <xdr:spPr>
        <a:xfrm>
          <a:off x="6705111" y="935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85713</xdr:rowOff>
    </xdr:from>
    <xdr:to>
      <xdr:col>55</xdr:col>
      <xdr:colOff>0</xdr:colOff>
      <xdr:row>78</xdr:row>
      <xdr:rowOff>122238</xdr:rowOff>
    </xdr:to>
    <xdr:cxnSp macro="">
      <xdr:nvCxnSpPr>
        <xdr:cNvPr id="403" name="直線コネクタ 402"/>
        <xdr:cNvCxnSpPr/>
      </xdr:nvCxnSpPr>
      <xdr:spPr>
        <a:xfrm>
          <a:off x="9639300" y="13458813"/>
          <a:ext cx="838200" cy="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4"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53480</xdr:rowOff>
    </xdr:from>
    <xdr:to>
      <xdr:col>50</xdr:col>
      <xdr:colOff>114300</xdr:colOff>
      <xdr:row>78</xdr:row>
      <xdr:rowOff>85713</xdr:rowOff>
    </xdr:to>
    <xdr:cxnSp macro="">
      <xdr:nvCxnSpPr>
        <xdr:cNvPr id="406" name="直線コネクタ 405"/>
        <xdr:cNvCxnSpPr/>
      </xdr:nvCxnSpPr>
      <xdr:spPr>
        <a:xfrm>
          <a:off x="8750300" y="13255130"/>
          <a:ext cx="889000" cy="20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07" name="フローチャート: 判断 406"/>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08" name="テキスト ボックス 407"/>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149073</xdr:rowOff>
    </xdr:from>
    <xdr:to>
      <xdr:col>45</xdr:col>
      <xdr:colOff>177800</xdr:colOff>
      <xdr:row>77</xdr:row>
      <xdr:rowOff>53480</xdr:rowOff>
    </xdr:to>
    <xdr:cxnSp macro="">
      <xdr:nvCxnSpPr>
        <xdr:cNvPr id="409" name="直線コネクタ 408"/>
        <xdr:cNvCxnSpPr/>
      </xdr:nvCxnSpPr>
      <xdr:spPr>
        <a:xfrm>
          <a:off x="7861300" y="13179273"/>
          <a:ext cx="889000" cy="7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0" name="フローチャート: 判断 409"/>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1" name="テキスト ボックス 410"/>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102171</xdr:rowOff>
    </xdr:from>
    <xdr:to>
      <xdr:col>41</xdr:col>
      <xdr:colOff>50800</xdr:colOff>
      <xdr:row>76</xdr:row>
      <xdr:rowOff>149073</xdr:rowOff>
    </xdr:to>
    <xdr:cxnSp macro="">
      <xdr:nvCxnSpPr>
        <xdr:cNvPr id="412" name="直線コネクタ 411"/>
        <xdr:cNvCxnSpPr/>
      </xdr:nvCxnSpPr>
      <xdr:spPr>
        <a:xfrm>
          <a:off x="6972300" y="12960921"/>
          <a:ext cx="889000" cy="21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3" name="フローチャート: 判断 412"/>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4" name="テキスト ボックス 413"/>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5" name="フローチャート: 判断 414"/>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53395</xdr:rowOff>
    </xdr:from>
    <xdr:ext cx="534377" cy="259045"/>
    <xdr:sp macro="" textlink="">
      <xdr:nvSpPr>
        <xdr:cNvPr id="416" name="テキスト ボックス 415"/>
        <xdr:cNvSpPr txBox="1"/>
      </xdr:nvSpPr>
      <xdr:spPr>
        <a:xfrm>
          <a:off x="6705111" y="1342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71438</xdr:rowOff>
    </xdr:from>
    <xdr:to>
      <xdr:col>55</xdr:col>
      <xdr:colOff>50800</xdr:colOff>
      <xdr:row>79</xdr:row>
      <xdr:rowOff>1588</xdr:rowOff>
    </xdr:to>
    <xdr:sp macro="" textlink="">
      <xdr:nvSpPr>
        <xdr:cNvPr id="422" name="楕円 421"/>
        <xdr:cNvSpPr/>
      </xdr:nvSpPr>
      <xdr:spPr>
        <a:xfrm>
          <a:off x="10426700" y="134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157815</xdr:rowOff>
    </xdr:from>
    <xdr:ext cx="469744" cy="259045"/>
    <xdr:sp macro="" textlink="">
      <xdr:nvSpPr>
        <xdr:cNvPr id="423" name="普通建設事業費 （ うち新規整備　）該当値テキスト"/>
        <xdr:cNvSpPr txBox="1"/>
      </xdr:nvSpPr>
      <xdr:spPr>
        <a:xfrm>
          <a:off x="10528300" y="1335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34913</xdr:rowOff>
    </xdr:from>
    <xdr:to>
      <xdr:col>50</xdr:col>
      <xdr:colOff>165100</xdr:colOff>
      <xdr:row>78</xdr:row>
      <xdr:rowOff>136513</xdr:rowOff>
    </xdr:to>
    <xdr:sp macro="" textlink="">
      <xdr:nvSpPr>
        <xdr:cNvPr id="424" name="楕円 423"/>
        <xdr:cNvSpPr/>
      </xdr:nvSpPr>
      <xdr:spPr>
        <a:xfrm>
          <a:off x="9588500" y="134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127640</xdr:rowOff>
    </xdr:from>
    <xdr:ext cx="534377" cy="259045"/>
    <xdr:sp macro="" textlink="">
      <xdr:nvSpPr>
        <xdr:cNvPr id="425" name="テキスト ボックス 424"/>
        <xdr:cNvSpPr txBox="1"/>
      </xdr:nvSpPr>
      <xdr:spPr>
        <a:xfrm>
          <a:off x="9372111" y="135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2680</xdr:rowOff>
    </xdr:from>
    <xdr:to>
      <xdr:col>46</xdr:col>
      <xdr:colOff>38100</xdr:colOff>
      <xdr:row>77</xdr:row>
      <xdr:rowOff>104280</xdr:rowOff>
    </xdr:to>
    <xdr:sp macro="" textlink="">
      <xdr:nvSpPr>
        <xdr:cNvPr id="426" name="楕円 425"/>
        <xdr:cNvSpPr/>
      </xdr:nvSpPr>
      <xdr:spPr>
        <a:xfrm>
          <a:off x="8699500" y="132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120807</xdr:rowOff>
    </xdr:from>
    <xdr:ext cx="534377" cy="259045"/>
    <xdr:sp macro="" textlink="">
      <xdr:nvSpPr>
        <xdr:cNvPr id="427" name="テキスト ボックス 426"/>
        <xdr:cNvSpPr txBox="1"/>
      </xdr:nvSpPr>
      <xdr:spPr>
        <a:xfrm>
          <a:off x="8483111" y="1297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98273</xdr:rowOff>
    </xdr:from>
    <xdr:to>
      <xdr:col>41</xdr:col>
      <xdr:colOff>101600</xdr:colOff>
      <xdr:row>77</xdr:row>
      <xdr:rowOff>28423</xdr:rowOff>
    </xdr:to>
    <xdr:sp macro="" textlink="">
      <xdr:nvSpPr>
        <xdr:cNvPr id="428" name="楕円 427"/>
        <xdr:cNvSpPr/>
      </xdr:nvSpPr>
      <xdr:spPr>
        <a:xfrm>
          <a:off x="7810500" y="1312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44949</xdr:rowOff>
    </xdr:from>
    <xdr:ext cx="534377" cy="259045"/>
    <xdr:sp macro="" textlink="">
      <xdr:nvSpPr>
        <xdr:cNvPr id="429" name="テキスト ボックス 428"/>
        <xdr:cNvSpPr txBox="1"/>
      </xdr:nvSpPr>
      <xdr:spPr>
        <a:xfrm>
          <a:off x="7594111" y="1290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51371</xdr:rowOff>
    </xdr:from>
    <xdr:to>
      <xdr:col>36</xdr:col>
      <xdr:colOff>165100</xdr:colOff>
      <xdr:row>75</xdr:row>
      <xdr:rowOff>152971</xdr:rowOff>
    </xdr:to>
    <xdr:sp macro="" textlink="">
      <xdr:nvSpPr>
        <xdr:cNvPr id="430" name="楕円 429"/>
        <xdr:cNvSpPr/>
      </xdr:nvSpPr>
      <xdr:spPr>
        <a:xfrm>
          <a:off x="6921500" y="1291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169498</xdr:rowOff>
    </xdr:from>
    <xdr:ext cx="534377" cy="259045"/>
    <xdr:sp macro="" textlink="">
      <xdr:nvSpPr>
        <xdr:cNvPr id="431" name="テキスト ボックス 430"/>
        <xdr:cNvSpPr txBox="1"/>
      </xdr:nvSpPr>
      <xdr:spPr>
        <a:xfrm>
          <a:off x="6705111" y="126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57125</xdr:rowOff>
    </xdr:from>
    <xdr:to>
      <xdr:col>55</xdr:col>
      <xdr:colOff>0</xdr:colOff>
      <xdr:row>96</xdr:row>
      <xdr:rowOff>43701</xdr:rowOff>
    </xdr:to>
    <xdr:cxnSp macro="">
      <xdr:nvCxnSpPr>
        <xdr:cNvPr id="460" name="直線コネクタ 459"/>
        <xdr:cNvCxnSpPr/>
      </xdr:nvCxnSpPr>
      <xdr:spPr>
        <a:xfrm>
          <a:off x="9639300" y="16173425"/>
          <a:ext cx="838200" cy="3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1" name="普通建設事業費 （ うち更新整備　）平均値テキスト"/>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57125</xdr:rowOff>
    </xdr:from>
    <xdr:to>
      <xdr:col>50</xdr:col>
      <xdr:colOff>114300</xdr:colOff>
      <xdr:row>95</xdr:row>
      <xdr:rowOff>138964</xdr:rowOff>
    </xdr:to>
    <xdr:cxnSp macro="">
      <xdr:nvCxnSpPr>
        <xdr:cNvPr id="463" name="直線コネクタ 462"/>
        <xdr:cNvCxnSpPr/>
      </xdr:nvCxnSpPr>
      <xdr:spPr>
        <a:xfrm flipV="1">
          <a:off x="8750300" y="16173425"/>
          <a:ext cx="889000" cy="2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4" name="フローチャート: 判断 463"/>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5" name="テキスト ボックス 464"/>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138964</xdr:rowOff>
    </xdr:from>
    <xdr:to>
      <xdr:col>45</xdr:col>
      <xdr:colOff>177800</xdr:colOff>
      <xdr:row>97</xdr:row>
      <xdr:rowOff>343</xdr:rowOff>
    </xdr:to>
    <xdr:cxnSp macro="">
      <xdr:nvCxnSpPr>
        <xdr:cNvPr id="466" name="直線コネクタ 465"/>
        <xdr:cNvCxnSpPr/>
      </xdr:nvCxnSpPr>
      <xdr:spPr>
        <a:xfrm flipV="1">
          <a:off x="7861300" y="16426714"/>
          <a:ext cx="889000" cy="20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67" name="フローチャート: 判断 466"/>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68" name="テキスト ボックス 467"/>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343</xdr:rowOff>
    </xdr:from>
    <xdr:to>
      <xdr:col>41</xdr:col>
      <xdr:colOff>50800</xdr:colOff>
      <xdr:row>98</xdr:row>
      <xdr:rowOff>149010</xdr:rowOff>
    </xdr:to>
    <xdr:cxnSp macro="">
      <xdr:nvCxnSpPr>
        <xdr:cNvPr id="469" name="直線コネクタ 468"/>
        <xdr:cNvCxnSpPr/>
      </xdr:nvCxnSpPr>
      <xdr:spPr>
        <a:xfrm flipV="1">
          <a:off x="6972300" y="16630993"/>
          <a:ext cx="889000" cy="3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0" name="フローチャート: 判断 469"/>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1" name="テキスト ボックス 470"/>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2" name="フローチャート: 判断 471"/>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104461</xdr:rowOff>
    </xdr:from>
    <xdr:ext cx="534377" cy="259045"/>
    <xdr:sp macro="" textlink="">
      <xdr:nvSpPr>
        <xdr:cNvPr id="473" name="テキスト ボックス 472"/>
        <xdr:cNvSpPr txBox="1"/>
      </xdr:nvSpPr>
      <xdr:spPr>
        <a:xfrm>
          <a:off x="6705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164351</xdr:rowOff>
    </xdr:from>
    <xdr:to>
      <xdr:col>55</xdr:col>
      <xdr:colOff>50800</xdr:colOff>
      <xdr:row>96</xdr:row>
      <xdr:rowOff>94501</xdr:rowOff>
    </xdr:to>
    <xdr:sp macro="" textlink="">
      <xdr:nvSpPr>
        <xdr:cNvPr id="479" name="楕円 478"/>
        <xdr:cNvSpPr/>
      </xdr:nvSpPr>
      <xdr:spPr>
        <a:xfrm>
          <a:off x="10426700" y="1645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15778</xdr:rowOff>
    </xdr:from>
    <xdr:ext cx="534377" cy="259045"/>
    <xdr:sp macro="" textlink="">
      <xdr:nvSpPr>
        <xdr:cNvPr id="480" name="普通建設事業費 （ うち更新整備　）該当値テキスト"/>
        <xdr:cNvSpPr txBox="1"/>
      </xdr:nvSpPr>
      <xdr:spPr>
        <a:xfrm>
          <a:off x="10528300" y="163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6325</xdr:rowOff>
    </xdr:from>
    <xdr:to>
      <xdr:col>50</xdr:col>
      <xdr:colOff>165100</xdr:colOff>
      <xdr:row>94</xdr:row>
      <xdr:rowOff>107925</xdr:rowOff>
    </xdr:to>
    <xdr:sp macro="" textlink="">
      <xdr:nvSpPr>
        <xdr:cNvPr id="481" name="楕円 480"/>
        <xdr:cNvSpPr/>
      </xdr:nvSpPr>
      <xdr:spPr>
        <a:xfrm>
          <a:off x="9588500" y="161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124452</xdr:rowOff>
    </xdr:from>
    <xdr:ext cx="534377" cy="259045"/>
    <xdr:sp macro="" textlink="">
      <xdr:nvSpPr>
        <xdr:cNvPr id="482" name="テキスト ボックス 481"/>
        <xdr:cNvSpPr txBox="1"/>
      </xdr:nvSpPr>
      <xdr:spPr>
        <a:xfrm>
          <a:off x="9372111" y="1589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88164</xdr:rowOff>
    </xdr:from>
    <xdr:to>
      <xdr:col>46</xdr:col>
      <xdr:colOff>38100</xdr:colOff>
      <xdr:row>96</xdr:row>
      <xdr:rowOff>18314</xdr:rowOff>
    </xdr:to>
    <xdr:sp macro="" textlink="">
      <xdr:nvSpPr>
        <xdr:cNvPr id="483" name="楕円 482"/>
        <xdr:cNvSpPr/>
      </xdr:nvSpPr>
      <xdr:spPr>
        <a:xfrm>
          <a:off x="8699500" y="163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34841</xdr:rowOff>
    </xdr:from>
    <xdr:ext cx="534377" cy="259045"/>
    <xdr:sp macro="" textlink="">
      <xdr:nvSpPr>
        <xdr:cNvPr id="484" name="テキスト ボックス 483"/>
        <xdr:cNvSpPr txBox="1"/>
      </xdr:nvSpPr>
      <xdr:spPr>
        <a:xfrm>
          <a:off x="8483111" y="161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120993</xdr:rowOff>
    </xdr:from>
    <xdr:to>
      <xdr:col>41</xdr:col>
      <xdr:colOff>101600</xdr:colOff>
      <xdr:row>97</xdr:row>
      <xdr:rowOff>51143</xdr:rowOff>
    </xdr:to>
    <xdr:sp macro="" textlink="">
      <xdr:nvSpPr>
        <xdr:cNvPr id="485" name="楕円 484"/>
        <xdr:cNvSpPr/>
      </xdr:nvSpPr>
      <xdr:spPr>
        <a:xfrm>
          <a:off x="7810500" y="165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67670</xdr:rowOff>
    </xdr:from>
    <xdr:ext cx="534377" cy="259045"/>
    <xdr:sp macro="" textlink="">
      <xdr:nvSpPr>
        <xdr:cNvPr id="486" name="テキスト ボックス 485"/>
        <xdr:cNvSpPr txBox="1"/>
      </xdr:nvSpPr>
      <xdr:spPr>
        <a:xfrm>
          <a:off x="7594111" y="1635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98210</xdr:rowOff>
    </xdr:from>
    <xdr:to>
      <xdr:col>36</xdr:col>
      <xdr:colOff>165100</xdr:colOff>
      <xdr:row>99</xdr:row>
      <xdr:rowOff>28360</xdr:rowOff>
    </xdr:to>
    <xdr:sp macro="" textlink="">
      <xdr:nvSpPr>
        <xdr:cNvPr id="487" name="楕円 486"/>
        <xdr:cNvSpPr/>
      </xdr:nvSpPr>
      <xdr:spPr>
        <a:xfrm>
          <a:off x="6921500" y="1690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19487</xdr:rowOff>
    </xdr:from>
    <xdr:ext cx="469744" cy="259045"/>
    <xdr:sp macro="" textlink="">
      <xdr:nvSpPr>
        <xdr:cNvPr id="488" name="テキスト ボックス 487"/>
        <xdr:cNvSpPr txBox="1"/>
      </xdr:nvSpPr>
      <xdr:spPr>
        <a:xfrm>
          <a:off x="6737428" y="1699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58738</xdr:rowOff>
    </xdr:from>
    <xdr:to>
      <xdr:col>85</xdr:col>
      <xdr:colOff>127000</xdr:colOff>
      <xdr:row>31</xdr:row>
      <xdr:rowOff>73825</xdr:rowOff>
    </xdr:to>
    <xdr:cxnSp macro="">
      <xdr:nvCxnSpPr>
        <xdr:cNvPr id="517" name="直線コネクタ 516"/>
        <xdr:cNvCxnSpPr/>
      </xdr:nvCxnSpPr>
      <xdr:spPr>
        <a:xfrm>
          <a:off x="15481300" y="5373688"/>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52240</xdr:rowOff>
    </xdr:from>
    <xdr:ext cx="469744" cy="259045"/>
    <xdr:sp macro="" textlink="">
      <xdr:nvSpPr>
        <xdr:cNvPr id="518" name="災害復旧事業費平均値テキスト"/>
        <xdr:cNvSpPr txBox="1"/>
      </xdr:nvSpPr>
      <xdr:spPr>
        <a:xfrm>
          <a:off x="16370300" y="6567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81902</xdr:rowOff>
    </xdr:from>
    <xdr:to>
      <xdr:col>81</xdr:col>
      <xdr:colOff>50800</xdr:colOff>
      <xdr:row>31</xdr:row>
      <xdr:rowOff>58738</xdr:rowOff>
    </xdr:to>
    <xdr:cxnSp macro="">
      <xdr:nvCxnSpPr>
        <xdr:cNvPr id="520" name="直線コネクタ 519"/>
        <xdr:cNvCxnSpPr/>
      </xdr:nvCxnSpPr>
      <xdr:spPr>
        <a:xfrm>
          <a:off x="14592300" y="5225402"/>
          <a:ext cx="889000" cy="1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1" name="フローチャート: 判断 520"/>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93768</xdr:rowOff>
    </xdr:from>
    <xdr:ext cx="469744" cy="259045"/>
    <xdr:sp macro="" textlink="">
      <xdr:nvSpPr>
        <xdr:cNvPr id="522" name="テキスト ボックス 521"/>
        <xdr:cNvSpPr txBox="1"/>
      </xdr:nvSpPr>
      <xdr:spPr>
        <a:xfrm>
          <a:off x="15246428" y="660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81902</xdr:rowOff>
    </xdr:from>
    <xdr:to>
      <xdr:col>76</xdr:col>
      <xdr:colOff>114300</xdr:colOff>
      <xdr:row>32</xdr:row>
      <xdr:rowOff>106172</xdr:rowOff>
    </xdr:to>
    <xdr:cxnSp macro="">
      <xdr:nvCxnSpPr>
        <xdr:cNvPr id="523" name="直線コネクタ 522"/>
        <xdr:cNvCxnSpPr/>
      </xdr:nvCxnSpPr>
      <xdr:spPr>
        <a:xfrm flipV="1">
          <a:off x="13703300" y="5225402"/>
          <a:ext cx="889000" cy="36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4" name="フローチャート: 判断 523"/>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130801</xdr:rowOff>
    </xdr:from>
    <xdr:ext cx="469744" cy="259045"/>
    <xdr:sp macro="" textlink="">
      <xdr:nvSpPr>
        <xdr:cNvPr id="525" name="テキスト ボックス 524"/>
        <xdr:cNvSpPr txBox="1"/>
      </xdr:nvSpPr>
      <xdr:spPr>
        <a:xfrm>
          <a:off x="14357428" y="6645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106172</xdr:rowOff>
    </xdr:from>
    <xdr:to>
      <xdr:col>71</xdr:col>
      <xdr:colOff>177800</xdr:colOff>
      <xdr:row>38</xdr:row>
      <xdr:rowOff>79693</xdr:rowOff>
    </xdr:to>
    <xdr:cxnSp macro="">
      <xdr:nvCxnSpPr>
        <xdr:cNvPr id="526" name="直線コネクタ 525"/>
        <xdr:cNvCxnSpPr/>
      </xdr:nvCxnSpPr>
      <xdr:spPr>
        <a:xfrm flipV="1">
          <a:off x="12814300" y="5592572"/>
          <a:ext cx="889000" cy="100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27" name="フローチャート: 判断 526"/>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3471</xdr:rowOff>
    </xdr:from>
    <xdr:ext cx="469744" cy="259045"/>
    <xdr:sp macro="" textlink="">
      <xdr:nvSpPr>
        <xdr:cNvPr id="528" name="テキスト ボックス 527"/>
        <xdr:cNvSpPr txBox="1"/>
      </xdr:nvSpPr>
      <xdr:spPr>
        <a:xfrm>
          <a:off x="13468428" y="66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29" name="フローチャート: 判断 528"/>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36542</xdr:rowOff>
    </xdr:from>
    <xdr:ext cx="469744" cy="259045"/>
    <xdr:sp macro="" textlink="">
      <xdr:nvSpPr>
        <xdr:cNvPr id="530" name="テキスト ボックス 529"/>
        <xdr:cNvSpPr txBox="1"/>
      </xdr:nvSpPr>
      <xdr:spPr>
        <a:xfrm>
          <a:off x="12579428" y="67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23025</xdr:rowOff>
    </xdr:from>
    <xdr:to>
      <xdr:col>85</xdr:col>
      <xdr:colOff>177800</xdr:colOff>
      <xdr:row>31</xdr:row>
      <xdr:rowOff>124625</xdr:rowOff>
    </xdr:to>
    <xdr:sp macro="" textlink="">
      <xdr:nvSpPr>
        <xdr:cNvPr id="536" name="楕円 535"/>
        <xdr:cNvSpPr/>
      </xdr:nvSpPr>
      <xdr:spPr>
        <a:xfrm>
          <a:off x="16268700" y="533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147502</xdr:rowOff>
    </xdr:from>
    <xdr:ext cx="534377" cy="259045"/>
    <xdr:sp macro="" textlink="">
      <xdr:nvSpPr>
        <xdr:cNvPr id="537" name="災害復旧事業費該当値テキスト"/>
        <xdr:cNvSpPr txBox="1"/>
      </xdr:nvSpPr>
      <xdr:spPr>
        <a:xfrm>
          <a:off x="16370300" y="529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7938</xdr:rowOff>
    </xdr:from>
    <xdr:to>
      <xdr:col>81</xdr:col>
      <xdr:colOff>101600</xdr:colOff>
      <xdr:row>31</xdr:row>
      <xdr:rowOff>109538</xdr:rowOff>
    </xdr:to>
    <xdr:sp macro="" textlink="">
      <xdr:nvSpPr>
        <xdr:cNvPr id="538" name="楕円 537"/>
        <xdr:cNvSpPr/>
      </xdr:nvSpPr>
      <xdr:spPr>
        <a:xfrm>
          <a:off x="15430500" y="532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126065</xdr:rowOff>
    </xdr:from>
    <xdr:ext cx="534377" cy="259045"/>
    <xdr:sp macro="" textlink="">
      <xdr:nvSpPr>
        <xdr:cNvPr id="539" name="テキスト ボックス 538"/>
        <xdr:cNvSpPr txBox="1"/>
      </xdr:nvSpPr>
      <xdr:spPr>
        <a:xfrm>
          <a:off x="15214111" y="509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31102</xdr:rowOff>
    </xdr:from>
    <xdr:to>
      <xdr:col>76</xdr:col>
      <xdr:colOff>165100</xdr:colOff>
      <xdr:row>30</xdr:row>
      <xdr:rowOff>132702</xdr:rowOff>
    </xdr:to>
    <xdr:sp macro="" textlink="">
      <xdr:nvSpPr>
        <xdr:cNvPr id="540" name="楕円 539"/>
        <xdr:cNvSpPr/>
      </xdr:nvSpPr>
      <xdr:spPr>
        <a:xfrm>
          <a:off x="14541500" y="51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28</xdr:row>
      <xdr:rowOff>149229</xdr:rowOff>
    </xdr:from>
    <xdr:ext cx="534377" cy="259045"/>
    <xdr:sp macro="" textlink="">
      <xdr:nvSpPr>
        <xdr:cNvPr id="541" name="テキスト ボックス 540"/>
        <xdr:cNvSpPr txBox="1"/>
      </xdr:nvSpPr>
      <xdr:spPr>
        <a:xfrm>
          <a:off x="14325111" y="49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55372</xdr:rowOff>
    </xdr:from>
    <xdr:to>
      <xdr:col>72</xdr:col>
      <xdr:colOff>38100</xdr:colOff>
      <xdr:row>32</xdr:row>
      <xdr:rowOff>156972</xdr:rowOff>
    </xdr:to>
    <xdr:sp macro="" textlink="">
      <xdr:nvSpPr>
        <xdr:cNvPr id="542" name="楕円 541"/>
        <xdr:cNvSpPr/>
      </xdr:nvSpPr>
      <xdr:spPr>
        <a:xfrm>
          <a:off x="13652500" y="55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2049</xdr:rowOff>
    </xdr:from>
    <xdr:ext cx="534377" cy="259045"/>
    <xdr:sp macro="" textlink="">
      <xdr:nvSpPr>
        <xdr:cNvPr id="543" name="テキスト ボックス 542"/>
        <xdr:cNvSpPr txBox="1"/>
      </xdr:nvSpPr>
      <xdr:spPr>
        <a:xfrm>
          <a:off x="13436111" y="531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28893</xdr:rowOff>
    </xdr:from>
    <xdr:to>
      <xdr:col>67</xdr:col>
      <xdr:colOff>101600</xdr:colOff>
      <xdr:row>38</xdr:row>
      <xdr:rowOff>130493</xdr:rowOff>
    </xdr:to>
    <xdr:sp macro="" textlink="">
      <xdr:nvSpPr>
        <xdr:cNvPr id="544" name="楕円 543"/>
        <xdr:cNvSpPr/>
      </xdr:nvSpPr>
      <xdr:spPr>
        <a:xfrm>
          <a:off x="12763500" y="654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147019</xdr:rowOff>
    </xdr:from>
    <xdr:ext cx="469744" cy="259045"/>
    <xdr:sp macro="" textlink="">
      <xdr:nvSpPr>
        <xdr:cNvPr id="545" name="テキスト ボックス 544"/>
        <xdr:cNvSpPr txBox="1"/>
      </xdr:nvSpPr>
      <xdr:spPr>
        <a:xfrm>
          <a:off x="12579428" y="631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163899</xdr:rowOff>
    </xdr:from>
    <xdr:to>
      <xdr:col>85</xdr:col>
      <xdr:colOff>127000</xdr:colOff>
      <xdr:row>72</xdr:row>
      <xdr:rowOff>32095</xdr:rowOff>
    </xdr:to>
    <xdr:cxnSp macro="">
      <xdr:nvCxnSpPr>
        <xdr:cNvPr id="625" name="直線コネクタ 624"/>
        <xdr:cNvCxnSpPr/>
      </xdr:nvCxnSpPr>
      <xdr:spPr>
        <a:xfrm>
          <a:off x="15481300" y="12336849"/>
          <a:ext cx="838200" cy="3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6"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163899</xdr:rowOff>
    </xdr:from>
    <xdr:to>
      <xdr:col>81</xdr:col>
      <xdr:colOff>50800</xdr:colOff>
      <xdr:row>72</xdr:row>
      <xdr:rowOff>74092</xdr:rowOff>
    </xdr:to>
    <xdr:cxnSp macro="">
      <xdr:nvCxnSpPr>
        <xdr:cNvPr id="628" name="直線コネクタ 627"/>
        <xdr:cNvCxnSpPr/>
      </xdr:nvCxnSpPr>
      <xdr:spPr>
        <a:xfrm flipV="1">
          <a:off x="14592300" y="1233684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29" name="フローチャート: 判断 628"/>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0" name="テキスト ボックス 629"/>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74092</xdr:rowOff>
    </xdr:from>
    <xdr:to>
      <xdr:col>76</xdr:col>
      <xdr:colOff>114300</xdr:colOff>
      <xdr:row>72</xdr:row>
      <xdr:rowOff>167230</xdr:rowOff>
    </xdr:to>
    <xdr:cxnSp macro="">
      <xdr:nvCxnSpPr>
        <xdr:cNvPr id="631" name="直線コネクタ 630"/>
        <xdr:cNvCxnSpPr/>
      </xdr:nvCxnSpPr>
      <xdr:spPr>
        <a:xfrm flipV="1">
          <a:off x="13703300" y="12418492"/>
          <a:ext cx="889000" cy="9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2" name="フローチャート: 判断 631"/>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3" name="テキスト ボックス 632"/>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15684</xdr:rowOff>
    </xdr:from>
    <xdr:to>
      <xdr:col>71</xdr:col>
      <xdr:colOff>177800</xdr:colOff>
      <xdr:row>72</xdr:row>
      <xdr:rowOff>167230</xdr:rowOff>
    </xdr:to>
    <xdr:cxnSp macro="">
      <xdr:nvCxnSpPr>
        <xdr:cNvPr id="634" name="直線コネクタ 633"/>
        <xdr:cNvCxnSpPr/>
      </xdr:nvCxnSpPr>
      <xdr:spPr>
        <a:xfrm>
          <a:off x="12814300" y="12360084"/>
          <a:ext cx="889000" cy="15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5" name="フローチャート: 判断 634"/>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6" name="テキスト ボックス 635"/>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37" name="フローチャート: 判断 636"/>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38" name="テキスト ボックス 637"/>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152745</xdr:rowOff>
    </xdr:from>
    <xdr:to>
      <xdr:col>85</xdr:col>
      <xdr:colOff>177800</xdr:colOff>
      <xdr:row>72</xdr:row>
      <xdr:rowOff>82895</xdr:rowOff>
    </xdr:to>
    <xdr:sp macro="" textlink="">
      <xdr:nvSpPr>
        <xdr:cNvPr id="644" name="楕円 643"/>
        <xdr:cNvSpPr/>
      </xdr:nvSpPr>
      <xdr:spPr>
        <a:xfrm>
          <a:off x="16268700" y="123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4172</xdr:rowOff>
    </xdr:from>
    <xdr:ext cx="534377" cy="259045"/>
    <xdr:sp macro="" textlink="">
      <xdr:nvSpPr>
        <xdr:cNvPr id="645" name="公債費該当値テキスト"/>
        <xdr:cNvSpPr txBox="1"/>
      </xdr:nvSpPr>
      <xdr:spPr>
        <a:xfrm>
          <a:off x="16370300" y="1217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113099</xdr:rowOff>
    </xdr:from>
    <xdr:to>
      <xdr:col>81</xdr:col>
      <xdr:colOff>101600</xdr:colOff>
      <xdr:row>72</xdr:row>
      <xdr:rowOff>43249</xdr:rowOff>
    </xdr:to>
    <xdr:sp macro="" textlink="">
      <xdr:nvSpPr>
        <xdr:cNvPr id="646" name="楕円 645"/>
        <xdr:cNvSpPr/>
      </xdr:nvSpPr>
      <xdr:spPr>
        <a:xfrm>
          <a:off x="15430500" y="1228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59776</xdr:rowOff>
    </xdr:from>
    <xdr:ext cx="534377" cy="259045"/>
    <xdr:sp macro="" textlink="">
      <xdr:nvSpPr>
        <xdr:cNvPr id="647" name="テキスト ボックス 646"/>
        <xdr:cNvSpPr txBox="1"/>
      </xdr:nvSpPr>
      <xdr:spPr>
        <a:xfrm>
          <a:off x="15214111" y="120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23292</xdr:rowOff>
    </xdr:from>
    <xdr:to>
      <xdr:col>76</xdr:col>
      <xdr:colOff>165100</xdr:colOff>
      <xdr:row>72</xdr:row>
      <xdr:rowOff>124892</xdr:rowOff>
    </xdr:to>
    <xdr:sp macro="" textlink="">
      <xdr:nvSpPr>
        <xdr:cNvPr id="648" name="楕円 647"/>
        <xdr:cNvSpPr/>
      </xdr:nvSpPr>
      <xdr:spPr>
        <a:xfrm>
          <a:off x="14541500" y="1236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141419</xdr:rowOff>
    </xdr:from>
    <xdr:ext cx="534377" cy="259045"/>
    <xdr:sp macro="" textlink="">
      <xdr:nvSpPr>
        <xdr:cNvPr id="649" name="テキスト ボックス 648"/>
        <xdr:cNvSpPr txBox="1"/>
      </xdr:nvSpPr>
      <xdr:spPr>
        <a:xfrm>
          <a:off x="14325111" y="1214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116430</xdr:rowOff>
    </xdr:from>
    <xdr:to>
      <xdr:col>72</xdr:col>
      <xdr:colOff>38100</xdr:colOff>
      <xdr:row>73</xdr:row>
      <xdr:rowOff>46580</xdr:rowOff>
    </xdr:to>
    <xdr:sp macro="" textlink="">
      <xdr:nvSpPr>
        <xdr:cNvPr id="650" name="楕円 649"/>
        <xdr:cNvSpPr/>
      </xdr:nvSpPr>
      <xdr:spPr>
        <a:xfrm>
          <a:off x="13652500" y="1246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63107</xdr:rowOff>
    </xdr:from>
    <xdr:ext cx="534377" cy="259045"/>
    <xdr:sp macro="" textlink="">
      <xdr:nvSpPr>
        <xdr:cNvPr id="651" name="テキスト ボックス 650"/>
        <xdr:cNvSpPr txBox="1"/>
      </xdr:nvSpPr>
      <xdr:spPr>
        <a:xfrm>
          <a:off x="13436111" y="1223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136334</xdr:rowOff>
    </xdr:from>
    <xdr:to>
      <xdr:col>67</xdr:col>
      <xdr:colOff>101600</xdr:colOff>
      <xdr:row>72</xdr:row>
      <xdr:rowOff>66484</xdr:rowOff>
    </xdr:to>
    <xdr:sp macro="" textlink="">
      <xdr:nvSpPr>
        <xdr:cNvPr id="652" name="楕円 651"/>
        <xdr:cNvSpPr/>
      </xdr:nvSpPr>
      <xdr:spPr>
        <a:xfrm>
          <a:off x="12763500" y="123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83011</xdr:rowOff>
    </xdr:from>
    <xdr:ext cx="534377" cy="259045"/>
    <xdr:sp macro="" textlink="">
      <xdr:nvSpPr>
        <xdr:cNvPr id="653" name="テキスト ボックス 652"/>
        <xdr:cNvSpPr txBox="1"/>
      </xdr:nvSpPr>
      <xdr:spPr>
        <a:xfrm>
          <a:off x="12547111" y="1208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63195</xdr:rowOff>
    </xdr:from>
    <xdr:to>
      <xdr:col>85</xdr:col>
      <xdr:colOff>127000</xdr:colOff>
      <xdr:row>99</xdr:row>
      <xdr:rowOff>8998</xdr:rowOff>
    </xdr:to>
    <xdr:cxnSp macro="">
      <xdr:nvCxnSpPr>
        <xdr:cNvPr id="682" name="直線コネクタ 681"/>
        <xdr:cNvCxnSpPr/>
      </xdr:nvCxnSpPr>
      <xdr:spPr>
        <a:xfrm flipV="1">
          <a:off x="15481300" y="16865295"/>
          <a:ext cx="838200" cy="11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3" name="積立金平均値テキスト"/>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8998</xdr:rowOff>
    </xdr:from>
    <xdr:to>
      <xdr:col>81</xdr:col>
      <xdr:colOff>50800</xdr:colOff>
      <xdr:row>99</xdr:row>
      <xdr:rowOff>20904</xdr:rowOff>
    </xdr:to>
    <xdr:cxnSp macro="">
      <xdr:nvCxnSpPr>
        <xdr:cNvPr id="685" name="直線コネクタ 684"/>
        <xdr:cNvCxnSpPr/>
      </xdr:nvCxnSpPr>
      <xdr:spPr>
        <a:xfrm flipV="1">
          <a:off x="14592300" y="16982548"/>
          <a:ext cx="889000" cy="1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6" name="フローチャート: 判断 685"/>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87" name="テキスト ボックス 686"/>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7683</xdr:rowOff>
    </xdr:from>
    <xdr:to>
      <xdr:col>76</xdr:col>
      <xdr:colOff>114300</xdr:colOff>
      <xdr:row>99</xdr:row>
      <xdr:rowOff>20904</xdr:rowOff>
    </xdr:to>
    <xdr:cxnSp macro="">
      <xdr:nvCxnSpPr>
        <xdr:cNvPr id="688" name="直線コネクタ 687"/>
        <xdr:cNvCxnSpPr/>
      </xdr:nvCxnSpPr>
      <xdr:spPr>
        <a:xfrm>
          <a:off x="13703300" y="16981233"/>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89" name="フローチャート: 判断 688"/>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22395</xdr:rowOff>
    </xdr:from>
    <xdr:ext cx="534377" cy="259045"/>
    <xdr:sp macro="" textlink="">
      <xdr:nvSpPr>
        <xdr:cNvPr id="690" name="テキスト ボックス 689"/>
        <xdr:cNvSpPr txBox="1"/>
      </xdr:nvSpPr>
      <xdr:spPr>
        <a:xfrm>
          <a:off x="14325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91256</xdr:rowOff>
    </xdr:from>
    <xdr:to>
      <xdr:col>71</xdr:col>
      <xdr:colOff>177800</xdr:colOff>
      <xdr:row>99</xdr:row>
      <xdr:rowOff>7683</xdr:rowOff>
    </xdr:to>
    <xdr:cxnSp macro="">
      <xdr:nvCxnSpPr>
        <xdr:cNvPr id="691" name="直線コネクタ 690"/>
        <xdr:cNvCxnSpPr/>
      </xdr:nvCxnSpPr>
      <xdr:spPr>
        <a:xfrm>
          <a:off x="12814300" y="16379006"/>
          <a:ext cx="889000" cy="60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2" name="フローチャート: 判断 691"/>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164337</xdr:rowOff>
    </xdr:from>
    <xdr:ext cx="534377" cy="259045"/>
    <xdr:sp macro="" textlink="">
      <xdr:nvSpPr>
        <xdr:cNvPr id="693" name="テキスト ボックス 692"/>
        <xdr:cNvSpPr txBox="1"/>
      </xdr:nvSpPr>
      <xdr:spPr>
        <a:xfrm>
          <a:off x="13436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4" name="フローチャート: 判断 693"/>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5" name="テキスト ボックス 694"/>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12395</xdr:rowOff>
    </xdr:from>
    <xdr:to>
      <xdr:col>85</xdr:col>
      <xdr:colOff>177800</xdr:colOff>
      <xdr:row>98</xdr:row>
      <xdr:rowOff>113995</xdr:rowOff>
    </xdr:to>
    <xdr:sp macro="" textlink="">
      <xdr:nvSpPr>
        <xdr:cNvPr id="701" name="楕円 700"/>
        <xdr:cNvSpPr/>
      </xdr:nvSpPr>
      <xdr:spPr>
        <a:xfrm>
          <a:off x="16268700" y="1681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162272</xdr:rowOff>
    </xdr:from>
    <xdr:ext cx="469744" cy="259045"/>
    <xdr:sp macro="" textlink="">
      <xdr:nvSpPr>
        <xdr:cNvPr id="702" name="積立金該当値テキスト"/>
        <xdr:cNvSpPr txBox="1"/>
      </xdr:nvSpPr>
      <xdr:spPr>
        <a:xfrm>
          <a:off x="16370300" y="1679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129648</xdr:rowOff>
    </xdr:from>
    <xdr:to>
      <xdr:col>81</xdr:col>
      <xdr:colOff>101600</xdr:colOff>
      <xdr:row>99</xdr:row>
      <xdr:rowOff>59798</xdr:rowOff>
    </xdr:to>
    <xdr:sp macro="" textlink="">
      <xdr:nvSpPr>
        <xdr:cNvPr id="703" name="楕円 702"/>
        <xdr:cNvSpPr/>
      </xdr:nvSpPr>
      <xdr:spPr>
        <a:xfrm>
          <a:off x="15430500" y="169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50925</xdr:rowOff>
    </xdr:from>
    <xdr:ext cx="469744" cy="259045"/>
    <xdr:sp macro="" textlink="">
      <xdr:nvSpPr>
        <xdr:cNvPr id="704" name="テキスト ボックス 703"/>
        <xdr:cNvSpPr txBox="1"/>
      </xdr:nvSpPr>
      <xdr:spPr>
        <a:xfrm>
          <a:off x="15246428" y="1702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141554</xdr:rowOff>
    </xdr:from>
    <xdr:to>
      <xdr:col>76</xdr:col>
      <xdr:colOff>165100</xdr:colOff>
      <xdr:row>99</xdr:row>
      <xdr:rowOff>71704</xdr:rowOff>
    </xdr:to>
    <xdr:sp macro="" textlink="">
      <xdr:nvSpPr>
        <xdr:cNvPr id="705" name="楕円 704"/>
        <xdr:cNvSpPr/>
      </xdr:nvSpPr>
      <xdr:spPr>
        <a:xfrm>
          <a:off x="14541500" y="1694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62831</xdr:rowOff>
    </xdr:from>
    <xdr:ext cx="469744" cy="259045"/>
    <xdr:sp macro="" textlink="">
      <xdr:nvSpPr>
        <xdr:cNvPr id="706" name="テキスト ボックス 705"/>
        <xdr:cNvSpPr txBox="1"/>
      </xdr:nvSpPr>
      <xdr:spPr>
        <a:xfrm>
          <a:off x="14357428" y="1703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128333</xdr:rowOff>
    </xdr:from>
    <xdr:to>
      <xdr:col>72</xdr:col>
      <xdr:colOff>38100</xdr:colOff>
      <xdr:row>99</xdr:row>
      <xdr:rowOff>58483</xdr:rowOff>
    </xdr:to>
    <xdr:sp macro="" textlink="">
      <xdr:nvSpPr>
        <xdr:cNvPr id="707" name="楕円 706"/>
        <xdr:cNvSpPr/>
      </xdr:nvSpPr>
      <xdr:spPr>
        <a:xfrm>
          <a:off x="13652500" y="169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49610</xdr:rowOff>
    </xdr:from>
    <xdr:ext cx="469744" cy="259045"/>
    <xdr:sp macro="" textlink="">
      <xdr:nvSpPr>
        <xdr:cNvPr id="708" name="テキスト ボックス 707"/>
        <xdr:cNvSpPr txBox="1"/>
      </xdr:nvSpPr>
      <xdr:spPr>
        <a:xfrm>
          <a:off x="13468428" y="1702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40456</xdr:rowOff>
    </xdr:from>
    <xdr:to>
      <xdr:col>67</xdr:col>
      <xdr:colOff>101600</xdr:colOff>
      <xdr:row>95</xdr:row>
      <xdr:rowOff>142056</xdr:rowOff>
    </xdr:to>
    <xdr:sp macro="" textlink="">
      <xdr:nvSpPr>
        <xdr:cNvPr id="709" name="楕円 708"/>
        <xdr:cNvSpPr/>
      </xdr:nvSpPr>
      <xdr:spPr>
        <a:xfrm>
          <a:off x="12763500" y="163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158583</xdr:rowOff>
    </xdr:from>
    <xdr:ext cx="534377" cy="259045"/>
    <xdr:sp macro="" textlink="">
      <xdr:nvSpPr>
        <xdr:cNvPr id="710" name="テキスト ボックス 709"/>
        <xdr:cNvSpPr txBox="1"/>
      </xdr:nvSpPr>
      <xdr:spPr>
        <a:xfrm>
          <a:off x="12547111" y="161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144272</xdr:rowOff>
    </xdr:from>
    <xdr:to>
      <xdr:col>116</xdr:col>
      <xdr:colOff>63500</xdr:colOff>
      <xdr:row>37</xdr:row>
      <xdr:rowOff>62433</xdr:rowOff>
    </xdr:to>
    <xdr:cxnSp macro="">
      <xdr:nvCxnSpPr>
        <xdr:cNvPr id="735" name="直線コネクタ 734"/>
        <xdr:cNvCxnSpPr/>
      </xdr:nvCxnSpPr>
      <xdr:spPr>
        <a:xfrm>
          <a:off x="21323300" y="6316472"/>
          <a:ext cx="8382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6"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144272</xdr:rowOff>
    </xdr:from>
    <xdr:to>
      <xdr:col>111</xdr:col>
      <xdr:colOff>177800</xdr:colOff>
      <xdr:row>37</xdr:row>
      <xdr:rowOff>110211</xdr:rowOff>
    </xdr:to>
    <xdr:cxnSp macro="">
      <xdr:nvCxnSpPr>
        <xdr:cNvPr id="738" name="直線コネクタ 737"/>
        <xdr:cNvCxnSpPr/>
      </xdr:nvCxnSpPr>
      <xdr:spPr>
        <a:xfrm flipV="1">
          <a:off x="20434300" y="6316472"/>
          <a:ext cx="889000" cy="13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39" name="フローチャート: 判断 738"/>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0" name="テキスト ボックス 739"/>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110211</xdr:rowOff>
    </xdr:from>
    <xdr:to>
      <xdr:col>107</xdr:col>
      <xdr:colOff>50800</xdr:colOff>
      <xdr:row>37</xdr:row>
      <xdr:rowOff>131528</xdr:rowOff>
    </xdr:to>
    <xdr:cxnSp macro="">
      <xdr:nvCxnSpPr>
        <xdr:cNvPr id="741" name="直線コネクタ 740"/>
        <xdr:cNvCxnSpPr/>
      </xdr:nvCxnSpPr>
      <xdr:spPr>
        <a:xfrm flipV="1">
          <a:off x="19545300" y="6453861"/>
          <a:ext cx="889000" cy="2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2" name="フローチャート: 判断 741"/>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3" name="テキスト ボックス 742"/>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131528</xdr:rowOff>
    </xdr:from>
    <xdr:to>
      <xdr:col>102</xdr:col>
      <xdr:colOff>114300</xdr:colOff>
      <xdr:row>37</xdr:row>
      <xdr:rowOff>160217</xdr:rowOff>
    </xdr:to>
    <xdr:cxnSp macro="">
      <xdr:nvCxnSpPr>
        <xdr:cNvPr id="744" name="直線コネクタ 743"/>
        <xdr:cNvCxnSpPr/>
      </xdr:nvCxnSpPr>
      <xdr:spPr>
        <a:xfrm flipV="1">
          <a:off x="18656300" y="6475178"/>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5" name="フローチャート: 判断 744"/>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6" name="テキスト ボックス 745"/>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47" name="フローチャート: 判断 746"/>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48" name="テキスト ボックス 747"/>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11633</xdr:rowOff>
    </xdr:from>
    <xdr:to>
      <xdr:col>116</xdr:col>
      <xdr:colOff>114300</xdr:colOff>
      <xdr:row>37</xdr:row>
      <xdr:rowOff>113233</xdr:rowOff>
    </xdr:to>
    <xdr:sp macro="" textlink="">
      <xdr:nvSpPr>
        <xdr:cNvPr id="754" name="楕円 753"/>
        <xdr:cNvSpPr/>
      </xdr:nvSpPr>
      <xdr:spPr>
        <a:xfrm>
          <a:off x="22110700" y="635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161510</xdr:rowOff>
    </xdr:from>
    <xdr:ext cx="469744" cy="259045"/>
    <xdr:sp macro="" textlink="">
      <xdr:nvSpPr>
        <xdr:cNvPr id="755" name="投資及び出資金該当値テキスト"/>
        <xdr:cNvSpPr txBox="1"/>
      </xdr:nvSpPr>
      <xdr:spPr>
        <a:xfrm>
          <a:off x="22212300"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93472</xdr:rowOff>
    </xdr:from>
    <xdr:to>
      <xdr:col>112</xdr:col>
      <xdr:colOff>38100</xdr:colOff>
      <xdr:row>37</xdr:row>
      <xdr:rowOff>23622</xdr:rowOff>
    </xdr:to>
    <xdr:sp macro="" textlink="">
      <xdr:nvSpPr>
        <xdr:cNvPr id="756" name="楕円 755"/>
        <xdr:cNvSpPr/>
      </xdr:nvSpPr>
      <xdr:spPr>
        <a:xfrm>
          <a:off x="21272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40149</xdr:rowOff>
    </xdr:from>
    <xdr:ext cx="469744" cy="259045"/>
    <xdr:sp macro="" textlink="">
      <xdr:nvSpPr>
        <xdr:cNvPr id="757" name="テキスト ボックス 756"/>
        <xdr:cNvSpPr txBox="1"/>
      </xdr:nvSpPr>
      <xdr:spPr>
        <a:xfrm>
          <a:off x="21088428" y="60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59411</xdr:rowOff>
    </xdr:from>
    <xdr:to>
      <xdr:col>107</xdr:col>
      <xdr:colOff>101600</xdr:colOff>
      <xdr:row>37</xdr:row>
      <xdr:rowOff>161010</xdr:rowOff>
    </xdr:to>
    <xdr:sp macro="" textlink="">
      <xdr:nvSpPr>
        <xdr:cNvPr id="758" name="楕円 757"/>
        <xdr:cNvSpPr/>
      </xdr:nvSpPr>
      <xdr:spPr>
        <a:xfrm>
          <a:off x="20383500" y="6403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152137</xdr:rowOff>
    </xdr:from>
    <xdr:ext cx="469744" cy="259045"/>
    <xdr:sp macro="" textlink="">
      <xdr:nvSpPr>
        <xdr:cNvPr id="759" name="テキスト ボックス 758"/>
        <xdr:cNvSpPr txBox="1"/>
      </xdr:nvSpPr>
      <xdr:spPr>
        <a:xfrm>
          <a:off x="20199428" y="64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80728</xdr:rowOff>
    </xdr:from>
    <xdr:to>
      <xdr:col>102</xdr:col>
      <xdr:colOff>165100</xdr:colOff>
      <xdr:row>38</xdr:row>
      <xdr:rowOff>10878</xdr:rowOff>
    </xdr:to>
    <xdr:sp macro="" textlink="">
      <xdr:nvSpPr>
        <xdr:cNvPr id="760" name="楕円 759"/>
        <xdr:cNvSpPr/>
      </xdr:nvSpPr>
      <xdr:spPr>
        <a:xfrm>
          <a:off x="19494500" y="642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2005</xdr:rowOff>
    </xdr:from>
    <xdr:ext cx="469744" cy="259045"/>
    <xdr:sp macro="" textlink="">
      <xdr:nvSpPr>
        <xdr:cNvPr id="761" name="テキスト ボックス 760"/>
        <xdr:cNvSpPr txBox="1"/>
      </xdr:nvSpPr>
      <xdr:spPr>
        <a:xfrm>
          <a:off x="19310428" y="6517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109417</xdr:rowOff>
    </xdr:from>
    <xdr:to>
      <xdr:col>98</xdr:col>
      <xdr:colOff>38100</xdr:colOff>
      <xdr:row>38</xdr:row>
      <xdr:rowOff>39567</xdr:rowOff>
    </xdr:to>
    <xdr:sp macro="" textlink="">
      <xdr:nvSpPr>
        <xdr:cNvPr id="762" name="楕円 761"/>
        <xdr:cNvSpPr/>
      </xdr:nvSpPr>
      <xdr:spPr>
        <a:xfrm>
          <a:off x="18605500" y="64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30694</xdr:rowOff>
    </xdr:from>
    <xdr:ext cx="378565" cy="259045"/>
    <xdr:sp macro="" textlink="">
      <xdr:nvSpPr>
        <xdr:cNvPr id="763" name="テキスト ボックス 762"/>
        <xdr:cNvSpPr txBox="1"/>
      </xdr:nvSpPr>
      <xdr:spPr>
        <a:xfrm>
          <a:off x="18467017" y="6545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156235</xdr:rowOff>
    </xdr:from>
    <xdr:to>
      <xdr:col>116</xdr:col>
      <xdr:colOff>63500</xdr:colOff>
      <xdr:row>55</xdr:row>
      <xdr:rowOff>166827</xdr:rowOff>
    </xdr:to>
    <xdr:cxnSp macro="">
      <xdr:nvCxnSpPr>
        <xdr:cNvPr id="792" name="直線コネクタ 791"/>
        <xdr:cNvCxnSpPr/>
      </xdr:nvCxnSpPr>
      <xdr:spPr>
        <a:xfrm flipV="1">
          <a:off x="21323300" y="9585985"/>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3" name="貸付金平均値テキスト"/>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148920</xdr:rowOff>
    </xdr:from>
    <xdr:to>
      <xdr:col>111</xdr:col>
      <xdr:colOff>177800</xdr:colOff>
      <xdr:row>55</xdr:row>
      <xdr:rowOff>166827</xdr:rowOff>
    </xdr:to>
    <xdr:cxnSp macro="">
      <xdr:nvCxnSpPr>
        <xdr:cNvPr id="795" name="直線コネクタ 794"/>
        <xdr:cNvCxnSpPr/>
      </xdr:nvCxnSpPr>
      <xdr:spPr>
        <a:xfrm>
          <a:off x="20434300" y="9578670"/>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6" name="フローチャート: 判断 795"/>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797" name="テキスト ボックス 796"/>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148920</xdr:rowOff>
    </xdr:from>
    <xdr:to>
      <xdr:col>107</xdr:col>
      <xdr:colOff>50800</xdr:colOff>
      <xdr:row>55</xdr:row>
      <xdr:rowOff>155131</xdr:rowOff>
    </xdr:to>
    <xdr:cxnSp macro="">
      <xdr:nvCxnSpPr>
        <xdr:cNvPr id="798" name="直線コネクタ 797"/>
        <xdr:cNvCxnSpPr/>
      </xdr:nvCxnSpPr>
      <xdr:spPr>
        <a:xfrm flipV="1">
          <a:off x="19545300" y="9578670"/>
          <a:ext cx="8890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799" name="フローチャート: 判断 798"/>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0" name="テキスト ボックス 799"/>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155131</xdr:rowOff>
    </xdr:from>
    <xdr:to>
      <xdr:col>102</xdr:col>
      <xdr:colOff>114300</xdr:colOff>
      <xdr:row>55</xdr:row>
      <xdr:rowOff>164046</xdr:rowOff>
    </xdr:to>
    <xdr:cxnSp macro="">
      <xdr:nvCxnSpPr>
        <xdr:cNvPr id="801" name="直線コネクタ 800"/>
        <xdr:cNvCxnSpPr/>
      </xdr:nvCxnSpPr>
      <xdr:spPr>
        <a:xfrm flipV="1">
          <a:off x="18656300" y="9584881"/>
          <a:ext cx="88900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2" name="フローチャート: 判断 801"/>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3" name="テキスト ボックス 802"/>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4" name="フローチャート: 判断 803"/>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5" name="テキスト ボックス 804"/>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105435</xdr:rowOff>
    </xdr:from>
    <xdr:to>
      <xdr:col>116</xdr:col>
      <xdr:colOff>114300</xdr:colOff>
      <xdr:row>56</xdr:row>
      <xdr:rowOff>35585</xdr:rowOff>
    </xdr:to>
    <xdr:sp macro="" textlink="">
      <xdr:nvSpPr>
        <xdr:cNvPr id="811" name="楕円 810"/>
        <xdr:cNvSpPr/>
      </xdr:nvSpPr>
      <xdr:spPr>
        <a:xfrm>
          <a:off x="22110700" y="95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128312</xdr:rowOff>
    </xdr:from>
    <xdr:ext cx="534377" cy="259045"/>
    <xdr:sp macro="" textlink="">
      <xdr:nvSpPr>
        <xdr:cNvPr id="812" name="貸付金該当値テキスト"/>
        <xdr:cNvSpPr txBox="1"/>
      </xdr:nvSpPr>
      <xdr:spPr>
        <a:xfrm>
          <a:off x="22212300" y="93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116027</xdr:rowOff>
    </xdr:from>
    <xdr:to>
      <xdr:col>112</xdr:col>
      <xdr:colOff>38100</xdr:colOff>
      <xdr:row>56</xdr:row>
      <xdr:rowOff>46177</xdr:rowOff>
    </xdr:to>
    <xdr:sp macro="" textlink="">
      <xdr:nvSpPr>
        <xdr:cNvPr id="813" name="楕円 812"/>
        <xdr:cNvSpPr/>
      </xdr:nvSpPr>
      <xdr:spPr>
        <a:xfrm>
          <a:off x="21272500" y="95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62704</xdr:rowOff>
    </xdr:from>
    <xdr:ext cx="534377" cy="259045"/>
    <xdr:sp macro="" textlink="">
      <xdr:nvSpPr>
        <xdr:cNvPr id="814" name="テキスト ボックス 813"/>
        <xdr:cNvSpPr txBox="1"/>
      </xdr:nvSpPr>
      <xdr:spPr>
        <a:xfrm>
          <a:off x="21056111" y="932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98120</xdr:rowOff>
    </xdr:from>
    <xdr:to>
      <xdr:col>107</xdr:col>
      <xdr:colOff>101600</xdr:colOff>
      <xdr:row>56</xdr:row>
      <xdr:rowOff>28270</xdr:rowOff>
    </xdr:to>
    <xdr:sp macro="" textlink="">
      <xdr:nvSpPr>
        <xdr:cNvPr id="815" name="楕円 814"/>
        <xdr:cNvSpPr/>
      </xdr:nvSpPr>
      <xdr:spPr>
        <a:xfrm>
          <a:off x="20383500" y="952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44797</xdr:rowOff>
    </xdr:from>
    <xdr:ext cx="534377" cy="259045"/>
    <xdr:sp macro="" textlink="">
      <xdr:nvSpPr>
        <xdr:cNvPr id="816" name="テキスト ボックス 815"/>
        <xdr:cNvSpPr txBox="1"/>
      </xdr:nvSpPr>
      <xdr:spPr>
        <a:xfrm>
          <a:off x="20167111" y="930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104331</xdr:rowOff>
    </xdr:from>
    <xdr:to>
      <xdr:col>102</xdr:col>
      <xdr:colOff>165100</xdr:colOff>
      <xdr:row>56</xdr:row>
      <xdr:rowOff>34481</xdr:rowOff>
    </xdr:to>
    <xdr:sp macro="" textlink="">
      <xdr:nvSpPr>
        <xdr:cNvPr id="817" name="楕円 816"/>
        <xdr:cNvSpPr/>
      </xdr:nvSpPr>
      <xdr:spPr>
        <a:xfrm>
          <a:off x="19494500" y="95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51008</xdr:rowOff>
    </xdr:from>
    <xdr:ext cx="534377" cy="259045"/>
    <xdr:sp macro="" textlink="">
      <xdr:nvSpPr>
        <xdr:cNvPr id="818" name="テキスト ボックス 817"/>
        <xdr:cNvSpPr txBox="1"/>
      </xdr:nvSpPr>
      <xdr:spPr>
        <a:xfrm>
          <a:off x="19278111" y="93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113246</xdr:rowOff>
    </xdr:from>
    <xdr:to>
      <xdr:col>98</xdr:col>
      <xdr:colOff>38100</xdr:colOff>
      <xdr:row>56</xdr:row>
      <xdr:rowOff>43396</xdr:rowOff>
    </xdr:to>
    <xdr:sp macro="" textlink="">
      <xdr:nvSpPr>
        <xdr:cNvPr id="819" name="楕円 818"/>
        <xdr:cNvSpPr/>
      </xdr:nvSpPr>
      <xdr:spPr>
        <a:xfrm>
          <a:off x="18605500" y="95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59923</xdr:rowOff>
    </xdr:from>
    <xdr:ext cx="534377" cy="259045"/>
    <xdr:sp macro="" textlink="">
      <xdr:nvSpPr>
        <xdr:cNvPr id="820" name="テキスト ボックス 819"/>
        <xdr:cNvSpPr txBox="1"/>
      </xdr:nvSpPr>
      <xdr:spPr>
        <a:xfrm>
          <a:off x="18389111" y="931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3369</xdr:rowOff>
    </xdr:from>
    <xdr:to>
      <xdr:col>116</xdr:col>
      <xdr:colOff>63500</xdr:colOff>
      <xdr:row>74</xdr:row>
      <xdr:rowOff>28401</xdr:rowOff>
    </xdr:to>
    <xdr:cxnSp macro="">
      <xdr:nvCxnSpPr>
        <xdr:cNvPr id="854" name="直線コネクタ 853"/>
        <xdr:cNvCxnSpPr/>
      </xdr:nvCxnSpPr>
      <xdr:spPr>
        <a:xfrm flipV="1">
          <a:off x="21323300" y="12690669"/>
          <a:ext cx="8382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5" name="繰出金平均値テキスト"/>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76035</xdr:rowOff>
    </xdr:from>
    <xdr:to>
      <xdr:col>111</xdr:col>
      <xdr:colOff>177800</xdr:colOff>
      <xdr:row>74</xdr:row>
      <xdr:rowOff>28401</xdr:rowOff>
    </xdr:to>
    <xdr:cxnSp macro="">
      <xdr:nvCxnSpPr>
        <xdr:cNvPr id="857" name="直線コネクタ 856"/>
        <xdr:cNvCxnSpPr/>
      </xdr:nvCxnSpPr>
      <xdr:spPr>
        <a:xfrm>
          <a:off x="20434300" y="12248985"/>
          <a:ext cx="889000" cy="46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58" name="フローチャート: 判断 857"/>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59" name="テキスト ボックス 858"/>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76035</xdr:rowOff>
    </xdr:from>
    <xdr:to>
      <xdr:col>107</xdr:col>
      <xdr:colOff>50800</xdr:colOff>
      <xdr:row>71</xdr:row>
      <xdr:rowOff>78207</xdr:rowOff>
    </xdr:to>
    <xdr:cxnSp macro="">
      <xdr:nvCxnSpPr>
        <xdr:cNvPr id="860" name="直線コネクタ 859"/>
        <xdr:cNvCxnSpPr/>
      </xdr:nvCxnSpPr>
      <xdr:spPr>
        <a:xfrm flipV="1">
          <a:off x="19545300" y="1224898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1" name="フローチャート: 判断 860"/>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2" name="テキスト ボックス 861"/>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78207</xdr:rowOff>
    </xdr:from>
    <xdr:to>
      <xdr:col>102</xdr:col>
      <xdr:colOff>114300</xdr:colOff>
      <xdr:row>72</xdr:row>
      <xdr:rowOff>5597</xdr:rowOff>
    </xdr:to>
    <xdr:cxnSp macro="">
      <xdr:nvCxnSpPr>
        <xdr:cNvPr id="863" name="直線コネクタ 862"/>
        <xdr:cNvCxnSpPr/>
      </xdr:nvCxnSpPr>
      <xdr:spPr>
        <a:xfrm flipV="1">
          <a:off x="18656300" y="12251157"/>
          <a:ext cx="889000" cy="9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4" name="フローチャート: 判断 863"/>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5" name="テキスト ボックス 864"/>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6" name="フローチャート: 判断 865"/>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67" name="テキスト ボックス 866"/>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124019</xdr:rowOff>
    </xdr:from>
    <xdr:to>
      <xdr:col>116</xdr:col>
      <xdr:colOff>114300</xdr:colOff>
      <xdr:row>74</xdr:row>
      <xdr:rowOff>54169</xdr:rowOff>
    </xdr:to>
    <xdr:sp macro="" textlink="">
      <xdr:nvSpPr>
        <xdr:cNvPr id="873" name="楕円 872"/>
        <xdr:cNvSpPr/>
      </xdr:nvSpPr>
      <xdr:spPr>
        <a:xfrm>
          <a:off x="22110700" y="126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146896</xdr:rowOff>
    </xdr:from>
    <xdr:ext cx="534377" cy="259045"/>
    <xdr:sp macro="" textlink="">
      <xdr:nvSpPr>
        <xdr:cNvPr id="874" name="繰出金該当値テキスト"/>
        <xdr:cNvSpPr txBox="1"/>
      </xdr:nvSpPr>
      <xdr:spPr>
        <a:xfrm>
          <a:off x="22212300" y="1249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149051</xdr:rowOff>
    </xdr:from>
    <xdr:to>
      <xdr:col>112</xdr:col>
      <xdr:colOff>38100</xdr:colOff>
      <xdr:row>74</xdr:row>
      <xdr:rowOff>79201</xdr:rowOff>
    </xdr:to>
    <xdr:sp macro="" textlink="">
      <xdr:nvSpPr>
        <xdr:cNvPr id="875" name="楕円 874"/>
        <xdr:cNvSpPr/>
      </xdr:nvSpPr>
      <xdr:spPr>
        <a:xfrm>
          <a:off x="21272500" y="1266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95728</xdr:rowOff>
    </xdr:from>
    <xdr:ext cx="534377" cy="259045"/>
    <xdr:sp macro="" textlink="">
      <xdr:nvSpPr>
        <xdr:cNvPr id="876" name="テキスト ボックス 875"/>
        <xdr:cNvSpPr txBox="1"/>
      </xdr:nvSpPr>
      <xdr:spPr>
        <a:xfrm>
          <a:off x="21056111" y="1244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25235</xdr:rowOff>
    </xdr:from>
    <xdr:to>
      <xdr:col>107</xdr:col>
      <xdr:colOff>101600</xdr:colOff>
      <xdr:row>71</xdr:row>
      <xdr:rowOff>126835</xdr:rowOff>
    </xdr:to>
    <xdr:sp macro="" textlink="">
      <xdr:nvSpPr>
        <xdr:cNvPr id="877" name="楕円 876"/>
        <xdr:cNvSpPr/>
      </xdr:nvSpPr>
      <xdr:spPr>
        <a:xfrm>
          <a:off x="20383500" y="121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143362</xdr:rowOff>
    </xdr:from>
    <xdr:ext cx="534377" cy="259045"/>
    <xdr:sp macro="" textlink="">
      <xdr:nvSpPr>
        <xdr:cNvPr id="878" name="テキスト ボックス 877"/>
        <xdr:cNvSpPr txBox="1"/>
      </xdr:nvSpPr>
      <xdr:spPr>
        <a:xfrm>
          <a:off x="20167111" y="1197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27407</xdr:rowOff>
    </xdr:from>
    <xdr:to>
      <xdr:col>102</xdr:col>
      <xdr:colOff>165100</xdr:colOff>
      <xdr:row>71</xdr:row>
      <xdr:rowOff>129007</xdr:rowOff>
    </xdr:to>
    <xdr:sp macro="" textlink="">
      <xdr:nvSpPr>
        <xdr:cNvPr id="879" name="楕円 878"/>
        <xdr:cNvSpPr/>
      </xdr:nvSpPr>
      <xdr:spPr>
        <a:xfrm>
          <a:off x="19494500" y="122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145534</xdr:rowOff>
    </xdr:from>
    <xdr:ext cx="534377" cy="259045"/>
    <xdr:sp macro="" textlink="">
      <xdr:nvSpPr>
        <xdr:cNvPr id="880" name="テキスト ボックス 879"/>
        <xdr:cNvSpPr txBox="1"/>
      </xdr:nvSpPr>
      <xdr:spPr>
        <a:xfrm>
          <a:off x="19278111" y="1197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126247</xdr:rowOff>
    </xdr:from>
    <xdr:to>
      <xdr:col>98</xdr:col>
      <xdr:colOff>38100</xdr:colOff>
      <xdr:row>72</xdr:row>
      <xdr:rowOff>56397</xdr:rowOff>
    </xdr:to>
    <xdr:sp macro="" textlink="">
      <xdr:nvSpPr>
        <xdr:cNvPr id="881" name="楕円 880"/>
        <xdr:cNvSpPr/>
      </xdr:nvSpPr>
      <xdr:spPr>
        <a:xfrm>
          <a:off x="18605500" y="1229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72924</xdr:rowOff>
    </xdr:from>
    <xdr:ext cx="534377" cy="259045"/>
    <xdr:sp macro="" textlink="">
      <xdr:nvSpPr>
        <xdr:cNvPr id="882" name="テキスト ボックス 881"/>
        <xdr:cNvSpPr txBox="1"/>
      </xdr:nvSpPr>
      <xdr:spPr>
        <a:xfrm>
          <a:off x="18389111" y="1207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590,444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88,173</a:t>
          </a:r>
          <a:r>
            <a:rPr kumimoji="1" lang="ja-JP" altLang="en-US" sz="1300">
              <a:latin typeface="ＭＳ Ｐゴシック" panose="020B0600070205080204" pitchFamily="50" charset="-128"/>
              <a:ea typeface="ＭＳ Ｐゴシック" panose="020B0600070205080204" pitchFamily="50" charset="-128"/>
            </a:rPr>
            <a:t>円と類似団体及び全国・県内平均より高くなっているのは，広域消防の事務委託を受けていることによるものである。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扶助費が，住民一人当たり</a:t>
          </a:r>
          <a:r>
            <a:rPr kumimoji="1" lang="en-US" altLang="ja-JP" sz="1300">
              <a:latin typeface="ＭＳ Ｐゴシック" panose="020B0600070205080204" pitchFamily="50" charset="-128"/>
              <a:ea typeface="ＭＳ Ｐゴシック" panose="020B0600070205080204" pitchFamily="50" charset="-128"/>
            </a:rPr>
            <a:t>125,411</a:t>
          </a:r>
          <a:r>
            <a:rPr kumimoji="1" lang="ja-JP" altLang="en-US" sz="1300">
              <a:latin typeface="ＭＳ Ｐゴシック" panose="020B0600070205080204" pitchFamily="50" charset="-128"/>
              <a:ea typeface="ＭＳ Ｐゴシック" panose="020B0600070205080204" pitchFamily="50" charset="-128"/>
            </a:rPr>
            <a:t>円と前年から</a:t>
          </a:r>
          <a:r>
            <a:rPr kumimoji="1" lang="en-US" altLang="ja-JP" sz="1300">
              <a:latin typeface="ＭＳ Ｐゴシック" panose="020B0600070205080204" pitchFamily="50" charset="-128"/>
              <a:ea typeface="ＭＳ Ｐゴシック" panose="020B0600070205080204" pitchFamily="50" charset="-128"/>
            </a:rPr>
            <a:t>26,564</a:t>
          </a:r>
          <a:r>
            <a:rPr kumimoji="1" lang="ja-JP" altLang="en-US" sz="1300">
              <a:latin typeface="ＭＳ Ｐゴシック" panose="020B0600070205080204" pitchFamily="50" charset="-128"/>
              <a:ea typeface="ＭＳ Ｐゴシック" panose="020B0600070205080204" pitchFamily="50" charset="-128"/>
            </a:rPr>
            <a:t>円の増加似団体平均より高くなっているのは，子育て世帯及び生活困窮者への給付金に要した経費によるものである。</a:t>
          </a:r>
        </a:p>
        <a:p>
          <a:r>
            <a:rPr kumimoji="1" lang="ja-JP" altLang="en-US" sz="1300">
              <a:latin typeface="ＭＳ Ｐゴシック" panose="020B0600070205080204" pitchFamily="50" charset="-128"/>
              <a:ea typeface="ＭＳ Ｐゴシック" panose="020B0600070205080204" pitchFamily="50" charset="-128"/>
            </a:rPr>
            <a:t>　補助費等は，新型コロナウイルス感染症関係の給付金及び経済対策に要する経費が減少したことにより，住民一人当たり</a:t>
          </a:r>
          <a:r>
            <a:rPr kumimoji="1" lang="en-US" altLang="ja-JP" sz="1300">
              <a:latin typeface="ＭＳ Ｐゴシック" panose="020B0600070205080204" pitchFamily="50" charset="-128"/>
              <a:ea typeface="ＭＳ Ｐゴシック" panose="020B0600070205080204" pitchFamily="50" charset="-128"/>
            </a:rPr>
            <a:t>60,893</a:t>
          </a:r>
          <a:r>
            <a:rPr kumimoji="1" lang="ja-JP" altLang="en-US" sz="1300">
              <a:latin typeface="ＭＳ Ｐゴシック" panose="020B0600070205080204" pitchFamily="50" charset="-128"/>
              <a:ea typeface="ＭＳ Ｐゴシック" panose="020B0600070205080204" pitchFamily="50" charset="-128"/>
            </a:rPr>
            <a:t>円と前年の</a:t>
          </a:r>
          <a:r>
            <a:rPr kumimoji="1" lang="en-US" altLang="ja-JP" sz="1300">
              <a:latin typeface="ＭＳ Ｐゴシック" panose="020B0600070205080204" pitchFamily="50" charset="-128"/>
              <a:ea typeface="ＭＳ Ｐゴシック" panose="020B0600070205080204" pitchFamily="50" charset="-128"/>
            </a:rPr>
            <a:t>177,905</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117,012</a:t>
          </a:r>
          <a:r>
            <a:rPr kumimoji="1" lang="ja-JP" altLang="en-US" sz="1300">
              <a:latin typeface="ＭＳ Ｐゴシック" panose="020B0600070205080204" pitchFamily="50" charset="-128"/>
              <a:ea typeface="ＭＳ Ｐゴシック" panose="020B0600070205080204" pitchFamily="50" charset="-128"/>
            </a:rPr>
            <a:t>円下がっている。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54,712</a:t>
          </a:r>
          <a:r>
            <a:rPr kumimoji="1" lang="ja-JP" altLang="en-US" sz="1300">
              <a:latin typeface="ＭＳ Ｐゴシック" panose="020B0600070205080204" pitchFamily="50" charset="-128"/>
              <a:ea typeface="ＭＳ Ｐゴシック" panose="020B0600070205080204" pitchFamily="50" charset="-128"/>
            </a:rPr>
            <a:t>円と類似団体とほぼ同額となっており，全国・県内平均より低くなっている。これは，規模が大きい施設の建設・改良事業がある程度完了したことによるものである。今後も個別事業の取捨選択や事業費を精査することで，事業費の減少を図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77,590</a:t>
          </a:r>
          <a:r>
            <a:rPr kumimoji="1" lang="ja-JP" altLang="en-US" sz="1300">
              <a:latin typeface="ＭＳ Ｐゴシック" panose="020B0600070205080204" pitchFamily="50" charset="-128"/>
              <a:ea typeface="ＭＳ Ｐゴシック" panose="020B0600070205080204" pitchFamily="50" charset="-128"/>
            </a:rPr>
            <a:t>円と類似団体及び全国・県内平均よりも高くなっている。今後は事業の選択と集中により，借入額と償還額のバランスを考慮しながら，積極的な繰上償還を実施することにより，将来負担の軽減を図る。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広島県三原市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90,320
88,331
471.51
56,353,235
53,328,894
2,462,000
27,981,343
65,268,414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7.7
34.0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3454</xdr:rowOff>
    </xdr:from>
    <xdr:to>
      <xdr:col>24</xdr:col>
      <xdr:colOff>63500</xdr:colOff>
      <xdr:row>35</xdr:row>
      <xdr:rowOff>21742</xdr:rowOff>
    </xdr:to>
    <xdr:cxnSp macro="">
      <xdr:nvCxnSpPr>
        <xdr:cNvPr id="59" name="直線コネクタ 58"/>
        <xdr:cNvCxnSpPr/>
      </xdr:nvCxnSpPr>
      <xdr:spPr>
        <a:xfrm flipV="1">
          <a:off x="3797300" y="6004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155245</xdr:rowOff>
    </xdr:from>
    <xdr:to>
      <xdr:col>19</xdr:col>
      <xdr:colOff>177800</xdr:colOff>
      <xdr:row>35</xdr:row>
      <xdr:rowOff>21742</xdr:rowOff>
    </xdr:to>
    <xdr:cxnSp macro="">
      <xdr:nvCxnSpPr>
        <xdr:cNvPr id="62" name="直線コネクタ 61"/>
        <xdr:cNvCxnSpPr/>
      </xdr:nvCxnSpPr>
      <xdr:spPr>
        <a:xfrm>
          <a:off x="2908300" y="5984545"/>
          <a:ext cx="889000" cy="3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149301</xdr:rowOff>
    </xdr:from>
    <xdr:to>
      <xdr:col>15</xdr:col>
      <xdr:colOff>50800</xdr:colOff>
      <xdr:row>34</xdr:row>
      <xdr:rowOff>155245</xdr:rowOff>
    </xdr:to>
    <xdr:cxnSp macro="">
      <xdr:nvCxnSpPr>
        <xdr:cNvPr id="65" name="直線コネクタ 64"/>
        <xdr:cNvCxnSpPr/>
      </xdr:nvCxnSpPr>
      <xdr:spPr>
        <a:xfrm>
          <a:off x="2019300" y="597860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149301</xdr:rowOff>
    </xdr:from>
    <xdr:to>
      <xdr:col>10</xdr:col>
      <xdr:colOff>114300</xdr:colOff>
      <xdr:row>34</xdr:row>
      <xdr:rowOff>157074</xdr:rowOff>
    </xdr:to>
    <xdr:cxnSp macro="">
      <xdr:nvCxnSpPr>
        <xdr:cNvPr id="68" name="直線コネクタ 67"/>
        <xdr:cNvCxnSpPr/>
      </xdr:nvCxnSpPr>
      <xdr:spPr>
        <a:xfrm flipV="1">
          <a:off x="1130300" y="5978601"/>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124104</xdr:rowOff>
    </xdr:from>
    <xdr:to>
      <xdr:col>24</xdr:col>
      <xdr:colOff>114300</xdr:colOff>
      <xdr:row>35</xdr:row>
      <xdr:rowOff>54254</xdr:rowOff>
    </xdr:to>
    <xdr:sp macro="" textlink="">
      <xdr:nvSpPr>
        <xdr:cNvPr id="78" name="楕円 77"/>
        <xdr:cNvSpPr/>
      </xdr:nvSpPr>
      <xdr:spPr>
        <a:xfrm>
          <a:off x="4584700" y="59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146981</xdr:rowOff>
    </xdr:from>
    <xdr:ext cx="469744" cy="259045"/>
    <xdr:sp macro="" textlink="">
      <xdr:nvSpPr>
        <xdr:cNvPr id="79" name="議会費該当値テキスト"/>
        <xdr:cNvSpPr txBox="1"/>
      </xdr:nvSpPr>
      <xdr:spPr>
        <a:xfrm>
          <a:off x="4686300" y="58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142392</xdr:rowOff>
    </xdr:from>
    <xdr:to>
      <xdr:col>20</xdr:col>
      <xdr:colOff>38100</xdr:colOff>
      <xdr:row>35</xdr:row>
      <xdr:rowOff>72542</xdr:rowOff>
    </xdr:to>
    <xdr:sp macro="" textlink="">
      <xdr:nvSpPr>
        <xdr:cNvPr id="80" name="楕円 79"/>
        <xdr:cNvSpPr/>
      </xdr:nvSpPr>
      <xdr:spPr>
        <a:xfrm>
          <a:off x="3746500" y="59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89069</xdr:rowOff>
    </xdr:from>
    <xdr:ext cx="469744" cy="259045"/>
    <xdr:sp macro="" textlink="">
      <xdr:nvSpPr>
        <xdr:cNvPr id="81" name="テキスト ボックス 80"/>
        <xdr:cNvSpPr txBox="1"/>
      </xdr:nvSpPr>
      <xdr:spPr>
        <a:xfrm>
          <a:off x="3562428" y="574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104445</xdr:rowOff>
    </xdr:from>
    <xdr:to>
      <xdr:col>15</xdr:col>
      <xdr:colOff>101600</xdr:colOff>
      <xdr:row>35</xdr:row>
      <xdr:rowOff>34595</xdr:rowOff>
    </xdr:to>
    <xdr:sp macro="" textlink="">
      <xdr:nvSpPr>
        <xdr:cNvPr id="82" name="楕円 81"/>
        <xdr:cNvSpPr/>
      </xdr:nvSpPr>
      <xdr:spPr>
        <a:xfrm>
          <a:off x="2857500" y="59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51122</xdr:rowOff>
    </xdr:from>
    <xdr:ext cx="469744" cy="259045"/>
    <xdr:sp macro="" textlink="">
      <xdr:nvSpPr>
        <xdr:cNvPr id="83" name="テキスト ボックス 82"/>
        <xdr:cNvSpPr txBox="1"/>
      </xdr:nvSpPr>
      <xdr:spPr>
        <a:xfrm>
          <a:off x="2673428" y="57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98501</xdr:rowOff>
    </xdr:from>
    <xdr:to>
      <xdr:col>10</xdr:col>
      <xdr:colOff>165100</xdr:colOff>
      <xdr:row>35</xdr:row>
      <xdr:rowOff>28651</xdr:rowOff>
    </xdr:to>
    <xdr:sp macro="" textlink="">
      <xdr:nvSpPr>
        <xdr:cNvPr id="84" name="楕円 83"/>
        <xdr:cNvSpPr/>
      </xdr:nvSpPr>
      <xdr:spPr>
        <a:xfrm>
          <a:off x="1968500" y="59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45178</xdr:rowOff>
    </xdr:from>
    <xdr:ext cx="469744" cy="259045"/>
    <xdr:sp macro="" textlink="">
      <xdr:nvSpPr>
        <xdr:cNvPr id="85" name="テキスト ボックス 84"/>
        <xdr:cNvSpPr txBox="1"/>
      </xdr:nvSpPr>
      <xdr:spPr>
        <a:xfrm>
          <a:off x="1784428" y="570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106274</xdr:rowOff>
    </xdr:from>
    <xdr:to>
      <xdr:col>6</xdr:col>
      <xdr:colOff>38100</xdr:colOff>
      <xdr:row>35</xdr:row>
      <xdr:rowOff>36424</xdr:rowOff>
    </xdr:to>
    <xdr:sp macro="" textlink="">
      <xdr:nvSpPr>
        <xdr:cNvPr id="86" name="楕円 85"/>
        <xdr:cNvSpPr/>
      </xdr:nvSpPr>
      <xdr:spPr>
        <a:xfrm>
          <a:off x="1079500" y="59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52951</xdr:rowOff>
    </xdr:from>
    <xdr:ext cx="469744" cy="259045"/>
    <xdr:sp macro="" textlink="">
      <xdr:nvSpPr>
        <xdr:cNvPr id="87" name="テキスト ボックス 86"/>
        <xdr:cNvSpPr txBox="1"/>
      </xdr:nvSpPr>
      <xdr:spPr>
        <a:xfrm>
          <a:off x="895428" y="571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57930</xdr:rowOff>
    </xdr:from>
    <xdr:to>
      <xdr:col>24</xdr:col>
      <xdr:colOff>63500</xdr:colOff>
      <xdr:row>56</xdr:row>
      <xdr:rowOff>45144</xdr:rowOff>
    </xdr:to>
    <xdr:cxnSp macro="">
      <xdr:nvCxnSpPr>
        <xdr:cNvPr id="116" name="直線コネクタ 115"/>
        <xdr:cNvCxnSpPr/>
      </xdr:nvCxnSpPr>
      <xdr:spPr>
        <a:xfrm>
          <a:off x="3797300" y="8973330"/>
          <a:ext cx="838200" cy="67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57930</xdr:rowOff>
    </xdr:from>
    <xdr:to>
      <xdr:col>19</xdr:col>
      <xdr:colOff>177800</xdr:colOff>
      <xdr:row>56</xdr:row>
      <xdr:rowOff>16744</xdr:rowOff>
    </xdr:to>
    <xdr:cxnSp macro="">
      <xdr:nvCxnSpPr>
        <xdr:cNvPr id="119" name="直線コネクタ 118"/>
        <xdr:cNvCxnSpPr/>
      </xdr:nvCxnSpPr>
      <xdr:spPr>
        <a:xfrm flipV="1">
          <a:off x="2908300" y="8973330"/>
          <a:ext cx="889000" cy="64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16744</xdr:rowOff>
    </xdr:from>
    <xdr:to>
      <xdr:col>15</xdr:col>
      <xdr:colOff>50800</xdr:colOff>
      <xdr:row>56</xdr:row>
      <xdr:rowOff>28928</xdr:rowOff>
    </xdr:to>
    <xdr:cxnSp macro="">
      <xdr:nvCxnSpPr>
        <xdr:cNvPr id="122" name="直線コネクタ 121"/>
        <xdr:cNvCxnSpPr/>
      </xdr:nvCxnSpPr>
      <xdr:spPr>
        <a:xfrm flipV="1">
          <a:off x="2019300" y="9617944"/>
          <a:ext cx="889000" cy="1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40254</xdr:rowOff>
    </xdr:from>
    <xdr:to>
      <xdr:col>15</xdr:col>
      <xdr:colOff>101600</xdr:colOff>
      <xdr:row>56</xdr:row>
      <xdr:rowOff>141854</xdr:rowOff>
    </xdr:to>
    <xdr:sp macro="" textlink="">
      <xdr:nvSpPr>
        <xdr:cNvPr id="123" name="フローチャート: 判断 122"/>
        <xdr:cNvSpPr/>
      </xdr:nvSpPr>
      <xdr:spPr>
        <a:xfrm>
          <a:off x="2857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132981</xdr:rowOff>
    </xdr:from>
    <xdr:ext cx="534377" cy="259045"/>
    <xdr:sp macro="" textlink="">
      <xdr:nvSpPr>
        <xdr:cNvPr id="124" name="テキスト ボックス 123"/>
        <xdr:cNvSpPr txBox="1"/>
      </xdr:nvSpPr>
      <xdr:spPr>
        <a:xfrm>
          <a:off x="2641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87792</xdr:rowOff>
    </xdr:from>
    <xdr:to>
      <xdr:col>10</xdr:col>
      <xdr:colOff>114300</xdr:colOff>
      <xdr:row>56</xdr:row>
      <xdr:rowOff>28928</xdr:rowOff>
    </xdr:to>
    <xdr:cxnSp macro="">
      <xdr:nvCxnSpPr>
        <xdr:cNvPr id="125" name="直線コネクタ 124"/>
        <xdr:cNvCxnSpPr/>
      </xdr:nvCxnSpPr>
      <xdr:spPr>
        <a:xfrm>
          <a:off x="1130300" y="9517542"/>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50907</xdr:rowOff>
    </xdr:from>
    <xdr:to>
      <xdr:col>10</xdr:col>
      <xdr:colOff>165100</xdr:colOff>
      <xdr:row>56</xdr:row>
      <xdr:rowOff>152507</xdr:rowOff>
    </xdr:to>
    <xdr:sp macro="" textlink="">
      <xdr:nvSpPr>
        <xdr:cNvPr id="126" name="フローチャート: 判断 125"/>
        <xdr:cNvSpPr/>
      </xdr:nvSpPr>
      <xdr:spPr>
        <a:xfrm>
          <a:off x="1968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143634</xdr:rowOff>
    </xdr:from>
    <xdr:ext cx="534377" cy="259045"/>
    <xdr:sp macro="" textlink="">
      <xdr:nvSpPr>
        <xdr:cNvPr id="127" name="テキスト ボックス 126"/>
        <xdr:cNvSpPr txBox="1"/>
      </xdr:nvSpPr>
      <xdr:spPr>
        <a:xfrm>
          <a:off x="1752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92741</xdr:rowOff>
    </xdr:from>
    <xdr:to>
      <xdr:col>6</xdr:col>
      <xdr:colOff>38100</xdr:colOff>
      <xdr:row>57</xdr:row>
      <xdr:rowOff>22891</xdr:rowOff>
    </xdr:to>
    <xdr:sp macro="" textlink="">
      <xdr:nvSpPr>
        <xdr:cNvPr id="128" name="フローチャート: 判断 127"/>
        <xdr:cNvSpPr/>
      </xdr:nvSpPr>
      <xdr:spPr>
        <a:xfrm>
          <a:off x="1079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14018</xdr:rowOff>
    </xdr:from>
    <xdr:ext cx="534377" cy="259045"/>
    <xdr:sp macro="" textlink="">
      <xdr:nvSpPr>
        <xdr:cNvPr id="129" name="テキスト ボックス 128"/>
        <xdr:cNvSpPr txBox="1"/>
      </xdr:nvSpPr>
      <xdr:spPr>
        <a:xfrm>
          <a:off x="863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165794</xdr:rowOff>
    </xdr:from>
    <xdr:to>
      <xdr:col>24</xdr:col>
      <xdr:colOff>114300</xdr:colOff>
      <xdr:row>56</xdr:row>
      <xdr:rowOff>95944</xdr:rowOff>
    </xdr:to>
    <xdr:sp macro="" textlink="">
      <xdr:nvSpPr>
        <xdr:cNvPr id="135" name="楕円 134"/>
        <xdr:cNvSpPr/>
      </xdr:nvSpPr>
      <xdr:spPr>
        <a:xfrm>
          <a:off x="4584700" y="959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144221</xdr:rowOff>
    </xdr:from>
    <xdr:ext cx="534377" cy="259045"/>
    <xdr:sp macro="" textlink="">
      <xdr:nvSpPr>
        <xdr:cNvPr id="136" name="総務費該当値テキスト"/>
        <xdr:cNvSpPr txBox="1"/>
      </xdr:nvSpPr>
      <xdr:spPr>
        <a:xfrm>
          <a:off x="4686300" y="957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7130</xdr:rowOff>
    </xdr:from>
    <xdr:to>
      <xdr:col>20</xdr:col>
      <xdr:colOff>38100</xdr:colOff>
      <xdr:row>52</xdr:row>
      <xdr:rowOff>108730</xdr:rowOff>
    </xdr:to>
    <xdr:sp macro="" textlink="">
      <xdr:nvSpPr>
        <xdr:cNvPr id="137" name="楕円 136"/>
        <xdr:cNvSpPr/>
      </xdr:nvSpPr>
      <xdr:spPr>
        <a:xfrm>
          <a:off x="3746500" y="892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99857</xdr:rowOff>
    </xdr:from>
    <xdr:ext cx="599010" cy="259045"/>
    <xdr:sp macro="" textlink="">
      <xdr:nvSpPr>
        <xdr:cNvPr id="138" name="テキスト ボックス 137"/>
        <xdr:cNvSpPr txBox="1"/>
      </xdr:nvSpPr>
      <xdr:spPr>
        <a:xfrm>
          <a:off x="3497795" y="901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137394</xdr:rowOff>
    </xdr:from>
    <xdr:to>
      <xdr:col>15</xdr:col>
      <xdr:colOff>101600</xdr:colOff>
      <xdr:row>56</xdr:row>
      <xdr:rowOff>67544</xdr:rowOff>
    </xdr:to>
    <xdr:sp macro="" textlink="">
      <xdr:nvSpPr>
        <xdr:cNvPr id="139" name="楕円 138"/>
        <xdr:cNvSpPr/>
      </xdr:nvSpPr>
      <xdr:spPr>
        <a:xfrm>
          <a:off x="2857500" y="956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84071</xdr:rowOff>
    </xdr:from>
    <xdr:ext cx="534377" cy="259045"/>
    <xdr:sp macro="" textlink="">
      <xdr:nvSpPr>
        <xdr:cNvPr id="140" name="テキスト ボックス 139"/>
        <xdr:cNvSpPr txBox="1"/>
      </xdr:nvSpPr>
      <xdr:spPr>
        <a:xfrm>
          <a:off x="2641111" y="934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149578</xdr:rowOff>
    </xdr:from>
    <xdr:to>
      <xdr:col>10</xdr:col>
      <xdr:colOff>165100</xdr:colOff>
      <xdr:row>56</xdr:row>
      <xdr:rowOff>79728</xdr:rowOff>
    </xdr:to>
    <xdr:sp macro="" textlink="">
      <xdr:nvSpPr>
        <xdr:cNvPr id="141" name="楕円 140"/>
        <xdr:cNvSpPr/>
      </xdr:nvSpPr>
      <xdr:spPr>
        <a:xfrm>
          <a:off x="1968500" y="95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96255</xdr:rowOff>
    </xdr:from>
    <xdr:ext cx="534377" cy="259045"/>
    <xdr:sp macro="" textlink="">
      <xdr:nvSpPr>
        <xdr:cNvPr id="142" name="テキスト ボックス 141"/>
        <xdr:cNvSpPr txBox="1"/>
      </xdr:nvSpPr>
      <xdr:spPr>
        <a:xfrm>
          <a:off x="1752111" y="935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36992</xdr:rowOff>
    </xdr:from>
    <xdr:to>
      <xdr:col>6</xdr:col>
      <xdr:colOff>38100</xdr:colOff>
      <xdr:row>55</xdr:row>
      <xdr:rowOff>138592</xdr:rowOff>
    </xdr:to>
    <xdr:sp macro="" textlink="">
      <xdr:nvSpPr>
        <xdr:cNvPr id="143" name="楕円 142"/>
        <xdr:cNvSpPr/>
      </xdr:nvSpPr>
      <xdr:spPr>
        <a:xfrm>
          <a:off x="1079500" y="946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155119</xdr:rowOff>
    </xdr:from>
    <xdr:ext cx="534377" cy="259045"/>
    <xdr:sp macro="" textlink="">
      <xdr:nvSpPr>
        <xdr:cNvPr id="144" name="テキスト ボックス 143"/>
        <xdr:cNvSpPr txBox="1"/>
      </xdr:nvSpPr>
      <xdr:spPr>
        <a:xfrm>
          <a:off x="863111" y="92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93066</xdr:rowOff>
    </xdr:from>
    <xdr:to>
      <xdr:col>24</xdr:col>
      <xdr:colOff>63500</xdr:colOff>
      <xdr:row>75</xdr:row>
      <xdr:rowOff>122060</xdr:rowOff>
    </xdr:to>
    <xdr:cxnSp macro="">
      <xdr:nvCxnSpPr>
        <xdr:cNvPr id="174" name="直線コネクタ 173"/>
        <xdr:cNvCxnSpPr/>
      </xdr:nvCxnSpPr>
      <xdr:spPr>
        <a:xfrm flipV="1">
          <a:off x="3797300" y="12608916"/>
          <a:ext cx="838200" cy="3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122060</xdr:rowOff>
    </xdr:from>
    <xdr:to>
      <xdr:col>19</xdr:col>
      <xdr:colOff>177800</xdr:colOff>
      <xdr:row>76</xdr:row>
      <xdr:rowOff>36195</xdr:rowOff>
    </xdr:to>
    <xdr:cxnSp macro="">
      <xdr:nvCxnSpPr>
        <xdr:cNvPr id="177" name="直線コネクタ 176"/>
        <xdr:cNvCxnSpPr/>
      </xdr:nvCxnSpPr>
      <xdr:spPr>
        <a:xfrm flipV="1">
          <a:off x="2908300" y="12980810"/>
          <a:ext cx="889000" cy="8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36195</xdr:rowOff>
    </xdr:from>
    <xdr:to>
      <xdr:col>15</xdr:col>
      <xdr:colOff>50800</xdr:colOff>
      <xdr:row>76</xdr:row>
      <xdr:rowOff>46786</xdr:rowOff>
    </xdr:to>
    <xdr:cxnSp macro="">
      <xdr:nvCxnSpPr>
        <xdr:cNvPr id="180" name="直線コネクタ 179"/>
        <xdr:cNvCxnSpPr/>
      </xdr:nvCxnSpPr>
      <xdr:spPr>
        <a:xfrm flipV="1">
          <a:off x="2019300" y="13066395"/>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1" name="フローチャート: 判断 180"/>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2" name="テキスト ボックス 181"/>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46786</xdr:rowOff>
    </xdr:from>
    <xdr:to>
      <xdr:col>10</xdr:col>
      <xdr:colOff>114300</xdr:colOff>
      <xdr:row>76</xdr:row>
      <xdr:rowOff>144196</xdr:rowOff>
    </xdr:to>
    <xdr:cxnSp macro="">
      <xdr:nvCxnSpPr>
        <xdr:cNvPr id="183" name="直線コネクタ 182"/>
        <xdr:cNvCxnSpPr/>
      </xdr:nvCxnSpPr>
      <xdr:spPr>
        <a:xfrm flipV="1">
          <a:off x="1130300" y="13076986"/>
          <a:ext cx="889000" cy="9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4" name="フローチャート: 判断 183"/>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5" name="テキスト ボックス 184"/>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6" name="フローチャート: 判断 185"/>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7" name="テキスト ボックス 186"/>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42266</xdr:rowOff>
    </xdr:from>
    <xdr:to>
      <xdr:col>24</xdr:col>
      <xdr:colOff>114300</xdr:colOff>
      <xdr:row>73</xdr:row>
      <xdr:rowOff>143866</xdr:rowOff>
    </xdr:to>
    <xdr:sp macro="" textlink="">
      <xdr:nvSpPr>
        <xdr:cNvPr id="193" name="楕円 192"/>
        <xdr:cNvSpPr/>
      </xdr:nvSpPr>
      <xdr:spPr>
        <a:xfrm>
          <a:off x="4584700" y="125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65143</xdr:rowOff>
    </xdr:from>
    <xdr:ext cx="599010" cy="259045"/>
    <xdr:sp macro="" textlink="">
      <xdr:nvSpPr>
        <xdr:cNvPr id="194" name="民生費該当値テキスト"/>
        <xdr:cNvSpPr txBox="1"/>
      </xdr:nvSpPr>
      <xdr:spPr>
        <a:xfrm>
          <a:off x="4686300" y="1240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71260</xdr:rowOff>
    </xdr:from>
    <xdr:to>
      <xdr:col>20</xdr:col>
      <xdr:colOff>38100</xdr:colOff>
      <xdr:row>76</xdr:row>
      <xdr:rowOff>1411</xdr:rowOff>
    </xdr:to>
    <xdr:sp macro="" textlink="">
      <xdr:nvSpPr>
        <xdr:cNvPr id="195" name="楕円 194"/>
        <xdr:cNvSpPr/>
      </xdr:nvSpPr>
      <xdr:spPr>
        <a:xfrm>
          <a:off x="3746500" y="129300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17937</xdr:rowOff>
    </xdr:from>
    <xdr:ext cx="599010" cy="259045"/>
    <xdr:sp macro="" textlink="">
      <xdr:nvSpPr>
        <xdr:cNvPr id="196" name="テキスト ボックス 195"/>
        <xdr:cNvSpPr txBox="1"/>
      </xdr:nvSpPr>
      <xdr:spPr>
        <a:xfrm>
          <a:off x="3497795" y="1270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156845</xdr:rowOff>
    </xdr:from>
    <xdr:to>
      <xdr:col>15</xdr:col>
      <xdr:colOff>101600</xdr:colOff>
      <xdr:row>76</xdr:row>
      <xdr:rowOff>86995</xdr:rowOff>
    </xdr:to>
    <xdr:sp macro="" textlink="">
      <xdr:nvSpPr>
        <xdr:cNvPr id="197" name="楕円 196"/>
        <xdr:cNvSpPr/>
      </xdr:nvSpPr>
      <xdr:spPr>
        <a:xfrm>
          <a:off x="2857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103522</xdr:rowOff>
    </xdr:from>
    <xdr:ext cx="599010" cy="259045"/>
    <xdr:sp macro="" textlink="">
      <xdr:nvSpPr>
        <xdr:cNvPr id="198" name="テキスト ボックス 197"/>
        <xdr:cNvSpPr txBox="1"/>
      </xdr:nvSpPr>
      <xdr:spPr>
        <a:xfrm>
          <a:off x="2608795" y="1279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167436</xdr:rowOff>
    </xdr:from>
    <xdr:to>
      <xdr:col>10</xdr:col>
      <xdr:colOff>165100</xdr:colOff>
      <xdr:row>76</xdr:row>
      <xdr:rowOff>97586</xdr:rowOff>
    </xdr:to>
    <xdr:sp macro="" textlink="">
      <xdr:nvSpPr>
        <xdr:cNvPr id="199" name="楕円 198"/>
        <xdr:cNvSpPr/>
      </xdr:nvSpPr>
      <xdr:spPr>
        <a:xfrm>
          <a:off x="1968500" y="130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114114</xdr:rowOff>
    </xdr:from>
    <xdr:ext cx="599010" cy="259045"/>
    <xdr:sp macro="" textlink="">
      <xdr:nvSpPr>
        <xdr:cNvPr id="200" name="テキスト ボックス 199"/>
        <xdr:cNvSpPr txBox="1"/>
      </xdr:nvSpPr>
      <xdr:spPr>
        <a:xfrm>
          <a:off x="1719795" y="12801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93396</xdr:rowOff>
    </xdr:from>
    <xdr:to>
      <xdr:col>6</xdr:col>
      <xdr:colOff>38100</xdr:colOff>
      <xdr:row>77</xdr:row>
      <xdr:rowOff>23546</xdr:rowOff>
    </xdr:to>
    <xdr:sp macro="" textlink="">
      <xdr:nvSpPr>
        <xdr:cNvPr id="201" name="楕円 200"/>
        <xdr:cNvSpPr/>
      </xdr:nvSpPr>
      <xdr:spPr>
        <a:xfrm>
          <a:off x="1079500" y="1312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40073</xdr:rowOff>
    </xdr:from>
    <xdr:ext cx="599010" cy="259045"/>
    <xdr:sp macro="" textlink="">
      <xdr:nvSpPr>
        <xdr:cNvPr id="202" name="テキスト ボックス 201"/>
        <xdr:cNvSpPr txBox="1"/>
      </xdr:nvSpPr>
      <xdr:spPr>
        <a:xfrm>
          <a:off x="830795" y="1289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164863</xdr:rowOff>
    </xdr:from>
    <xdr:to>
      <xdr:col>24</xdr:col>
      <xdr:colOff>63500</xdr:colOff>
      <xdr:row>97</xdr:row>
      <xdr:rowOff>99972</xdr:rowOff>
    </xdr:to>
    <xdr:cxnSp macro="">
      <xdr:nvCxnSpPr>
        <xdr:cNvPr id="234" name="直線コネクタ 233"/>
        <xdr:cNvCxnSpPr/>
      </xdr:nvCxnSpPr>
      <xdr:spPr>
        <a:xfrm>
          <a:off x="3797300" y="16452613"/>
          <a:ext cx="838200" cy="27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164863</xdr:rowOff>
    </xdr:from>
    <xdr:to>
      <xdr:col>19</xdr:col>
      <xdr:colOff>177800</xdr:colOff>
      <xdr:row>97</xdr:row>
      <xdr:rowOff>95613</xdr:rowOff>
    </xdr:to>
    <xdr:cxnSp macro="">
      <xdr:nvCxnSpPr>
        <xdr:cNvPr id="237" name="直線コネクタ 236"/>
        <xdr:cNvCxnSpPr/>
      </xdr:nvCxnSpPr>
      <xdr:spPr>
        <a:xfrm flipV="1">
          <a:off x="2908300" y="16452613"/>
          <a:ext cx="889000" cy="27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103859</xdr:rowOff>
    </xdr:from>
    <xdr:to>
      <xdr:col>15</xdr:col>
      <xdr:colOff>50800</xdr:colOff>
      <xdr:row>97</xdr:row>
      <xdr:rowOff>95613</xdr:rowOff>
    </xdr:to>
    <xdr:cxnSp macro="">
      <xdr:nvCxnSpPr>
        <xdr:cNvPr id="240" name="直線コネクタ 239"/>
        <xdr:cNvCxnSpPr/>
      </xdr:nvCxnSpPr>
      <xdr:spPr>
        <a:xfrm>
          <a:off x="2019300" y="16563059"/>
          <a:ext cx="889000" cy="16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41" name="フローチャート: 判断 240"/>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2" name="テキスト ボックス 241"/>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103859</xdr:rowOff>
    </xdr:from>
    <xdr:to>
      <xdr:col>10</xdr:col>
      <xdr:colOff>114300</xdr:colOff>
      <xdr:row>98</xdr:row>
      <xdr:rowOff>147864</xdr:rowOff>
    </xdr:to>
    <xdr:cxnSp macro="">
      <xdr:nvCxnSpPr>
        <xdr:cNvPr id="243" name="直線コネクタ 242"/>
        <xdr:cNvCxnSpPr/>
      </xdr:nvCxnSpPr>
      <xdr:spPr>
        <a:xfrm flipV="1">
          <a:off x="1130300" y="16563059"/>
          <a:ext cx="889000" cy="38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4" name="フローチャート: 判断 243"/>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5" name="テキスト ボックス 244"/>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6" name="フローチャート: 判断 245"/>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82849</xdr:rowOff>
    </xdr:from>
    <xdr:ext cx="534377" cy="259045"/>
    <xdr:sp macro="" textlink="">
      <xdr:nvSpPr>
        <xdr:cNvPr id="247" name="テキスト ボックス 246"/>
        <xdr:cNvSpPr txBox="1"/>
      </xdr:nvSpPr>
      <xdr:spPr>
        <a:xfrm>
          <a:off x="863111" y="1654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49172</xdr:rowOff>
    </xdr:from>
    <xdr:to>
      <xdr:col>24</xdr:col>
      <xdr:colOff>114300</xdr:colOff>
      <xdr:row>97</xdr:row>
      <xdr:rowOff>150772</xdr:rowOff>
    </xdr:to>
    <xdr:sp macro="" textlink="">
      <xdr:nvSpPr>
        <xdr:cNvPr id="253" name="楕円 252"/>
        <xdr:cNvSpPr/>
      </xdr:nvSpPr>
      <xdr:spPr>
        <a:xfrm>
          <a:off x="4584700" y="166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27599</xdr:rowOff>
    </xdr:from>
    <xdr:ext cx="534377" cy="259045"/>
    <xdr:sp macro="" textlink="">
      <xdr:nvSpPr>
        <xdr:cNvPr id="254" name="衛生費該当値テキスト"/>
        <xdr:cNvSpPr txBox="1"/>
      </xdr:nvSpPr>
      <xdr:spPr>
        <a:xfrm>
          <a:off x="4686300" y="1665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114063</xdr:rowOff>
    </xdr:from>
    <xdr:to>
      <xdr:col>20</xdr:col>
      <xdr:colOff>38100</xdr:colOff>
      <xdr:row>96</xdr:row>
      <xdr:rowOff>44213</xdr:rowOff>
    </xdr:to>
    <xdr:sp macro="" textlink="">
      <xdr:nvSpPr>
        <xdr:cNvPr id="255" name="楕円 254"/>
        <xdr:cNvSpPr/>
      </xdr:nvSpPr>
      <xdr:spPr>
        <a:xfrm>
          <a:off x="3746500" y="1640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60740</xdr:rowOff>
    </xdr:from>
    <xdr:ext cx="534377" cy="259045"/>
    <xdr:sp macro="" textlink="">
      <xdr:nvSpPr>
        <xdr:cNvPr id="256" name="テキスト ボックス 255"/>
        <xdr:cNvSpPr txBox="1"/>
      </xdr:nvSpPr>
      <xdr:spPr>
        <a:xfrm>
          <a:off x="3530111" y="1617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44813</xdr:rowOff>
    </xdr:from>
    <xdr:to>
      <xdr:col>15</xdr:col>
      <xdr:colOff>101600</xdr:colOff>
      <xdr:row>97</xdr:row>
      <xdr:rowOff>146413</xdr:rowOff>
    </xdr:to>
    <xdr:sp macro="" textlink="">
      <xdr:nvSpPr>
        <xdr:cNvPr id="257" name="楕円 256"/>
        <xdr:cNvSpPr/>
      </xdr:nvSpPr>
      <xdr:spPr>
        <a:xfrm>
          <a:off x="2857500" y="166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162940</xdr:rowOff>
    </xdr:from>
    <xdr:ext cx="534377" cy="259045"/>
    <xdr:sp macro="" textlink="">
      <xdr:nvSpPr>
        <xdr:cNvPr id="258" name="テキスト ボックス 257"/>
        <xdr:cNvSpPr txBox="1"/>
      </xdr:nvSpPr>
      <xdr:spPr>
        <a:xfrm>
          <a:off x="2641111" y="164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53059</xdr:rowOff>
    </xdr:from>
    <xdr:to>
      <xdr:col>10</xdr:col>
      <xdr:colOff>165100</xdr:colOff>
      <xdr:row>96</xdr:row>
      <xdr:rowOff>154659</xdr:rowOff>
    </xdr:to>
    <xdr:sp macro="" textlink="">
      <xdr:nvSpPr>
        <xdr:cNvPr id="259" name="楕円 258"/>
        <xdr:cNvSpPr/>
      </xdr:nvSpPr>
      <xdr:spPr>
        <a:xfrm>
          <a:off x="1968500" y="1651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171186</xdr:rowOff>
    </xdr:from>
    <xdr:ext cx="534377" cy="259045"/>
    <xdr:sp macro="" textlink="">
      <xdr:nvSpPr>
        <xdr:cNvPr id="260" name="テキスト ボックス 259"/>
        <xdr:cNvSpPr txBox="1"/>
      </xdr:nvSpPr>
      <xdr:spPr>
        <a:xfrm>
          <a:off x="1752111" y="162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97064</xdr:rowOff>
    </xdr:from>
    <xdr:to>
      <xdr:col>6</xdr:col>
      <xdr:colOff>38100</xdr:colOff>
      <xdr:row>99</xdr:row>
      <xdr:rowOff>27214</xdr:rowOff>
    </xdr:to>
    <xdr:sp macro="" textlink="">
      <xdr:nvSpPr>
        <xdr:cNvPr id="261" name="楕円 260"/>
        <xdr:cNvSpPr/>
      </xdr:nvSpPr>
      <xdr:spPr>
        <a:xfrm>
          <a:off x="1079500" y="1689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18341</xdr:rowOff>
    </xdr:from>
    <xdr:ext cx="534377" cy="259045"/>
    <xdr:sp macro="" textlink="">
      <xdr:nvSpPr>
        <xdr:cNvPr id="262" name="テキスト ボックス 261"/>
        <xdr:cNvSpPr txBox="1"/>
      </xdr:nvSpPr>
      <xdr:spPr>
        <a:xfrm>
          <a:off x="863111" y="169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76378</xdr:rowOff>
    </xdr:from>
    <xdr:to>
      <xdr:col>55</xdr:col>
      <xdr:colOff>0</xdr:colOff>
      <xdr:row>37</xdr:row>
      <xdr:rowOff>80797</xdr:rowOff>
    </xdr:to>
    <xdr:cxnSp macro="">
      <xdr:nvCxnSpPr>
        <xdr:cNvPr id="291" name="直線コネクタ 290"/>
        <xdr:cNvCxnSpPr/>
      </xdr:nvCxnSpPr>
      <xdr:spPr>
        <a:xfrm flipV="1">
          <a:off x="9639300" y="6420028"/>
          <a:ext cx="8382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92" name="労働費平均値テキスト"/>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44907</xdr:rowOff>
    </xdr:from>
    <xdr:to>
      <xdr:col>50</xdr:col>
      <xdr:colOff>114300</xdr:colOff>
      <xdr:row>37</xdr:row>
      <xdr:rowOff>80797</xdr:rowOff>
    </xdr:to>
    <xdr:cxnSp macro="">
      <xdr:nvCxnSpPr>
        <xdr:cNvPr id="294" name="直線コネクタ 293"/>
        <xdr:cNvCxnSpPr/>
      </xdr:nvCxnSpPr>
      <xdr:spPr>
        <a:xfrm>
          <a:off x="8750300" y="6388557"/>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6" name="テキスト ボックス 295"/>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40564</xdr:rowOff>
    </xdr:from>
    <xdr:to>
      <xdr:col>45</xdr:col>
      <xdr:colOff>177800</xdr:colOff>
      <xdr:row>37</xdr:row>
      <xdr:rowOff>44907</xdr:rowOff>
    </xdr:to>
    <xdr:cxnSp macro="">
      <xdr:nvCxnSpPr>
        <xdr:cNvPr id="297" name="直線コネクタ 296"/>
        <xdr:cNvCxnSpPr/>
      </xdr:nvCxnSpPr>
      <xdr:spPr>
        <a:xfrm>
          <a:off x="7861300" y="638421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8" name="フローチャート: 判断 297"/>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9" name="テキスト ボックス 298"/>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28372</xdr:rowOff>
    </xdr:from>
    <xdr:to>
      <xdr:col>41</xdr:col>
      <xdr:colOff>50800</xdr:colOff>
      <xdr:row>37</xdr:row>
      <xdr:rowOff>40564</xdr:rowOff>
    </xdr:to>
    <xdr:cxnSp macro="">
      <xdr:nvCxnSpPr>
        <xdr:cNvPr id="300" name="直線コネクタ 299"/>
        <xdr:cNvCxnSpPr/>
      </xdr:nvCxnSpPr>
      <xdr:spPr>
        <a:xfrm>
          <a:off x="6972300" y="637202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301" name="フローチャート: 判断 300"/>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302" name="テキスト ボックス 301"/>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3" name="フローチャート: 判断 302"/>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146575</xdr:rowOff>
    </xdr:from>
    <xdr:ext cx="469744" cy="259045"/>
    <xdr:sp macro="" textlink="">
      <xdr:nvSpPr>
        <xdr:cNvPr id="304" name="テキスト ボックス 303"/>
        <xdr:cNvSpPr txBox="1"/>
      </xdr:nvSpPr>
      <xdr:spPr>
        <a:xfrm>
          <a:off x="6737428" y="66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25578</xdr:rowOff>
    </xdr:from>
    <xdr:to>
      <xdr:col>55</xdr:col>
      <xdr:colOff>50800</xdr:colOff>
      <xdr:row>37</xdr:row>
      <xdr:rowOff>127178</xdr:rowOff>
    </xdr:to>
    <xdr:sp macro="" textlink="">
      <xdr:nvSpPr>
        <xdr:cNvPr id="310" name="楕円 309"/>
        <xdr:cNvSpPr/>
      </xdr:nvSpPr>
      <xdr:spPr>
        <a:xfrm>
          <a:off x="10426700" y="63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48455</xdr:rowOff>
    </xdr:from>
    <xdr:ext cx="469744" cy="259045"/>
    <xdr:sp macro="" textlink="">
      <xdr:nvSpPr>
        <xdr:cNvPr id="311" name="労働費該当値テキスト"/>
        <xdr:cNvSpPr txBox="1"/>
      </xdr:nvSpPr>
      <xdr:spPr>
        <a:xfrm>
          <a:off x="10528300" y="622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29997</xdr:rowOff>
    </xdr:from>
    <xdr:to>
      <xdr:col>50</xdr:col>
      <xdr:colOff>165100</xdr:colOff>
      <xdr:row>37</xdr:row>
      <xdr:rowOff>131597</xdr:rowOff>
    </xdr:to>
    <xdr:sp macro="" textlink="">
      <xdr:nvSpPr>
        <xdr:cNvPr id="312" name="楕円 311"/>
        <xdr:cNvSpPr/>
      </xdr:nvSpPr>
      <xdr:spPr>
        <a:xfrm>
          <a:off x="9588500" y="63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148124</xdr:rowOff>
    </xdr:from>
    <xdr:ext cx="469744" cy="259045"/>
    <xdr:sp macro="" textlink="">
      <xdr:nvSpPr>
        <xdr:cNvPr id="313" name="テキスト ボックス 312"/>
        <xdr:cNvSpPr txBox="1"/>
      </xdr:nvSpPr>
      <xdr:spPr>
        <a:xfrm>
          <a:off x="9404428" y="614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165557</xdr:rowOff>
    </xdr:from>
    <xdr:to>
      <xdr:col>46</xdr:col>
      <xdr:colOff>38100</xdr:colOff>
      <xdr:row>37</xdr:row>
      <xdr:rowOff>95707</xdr:rowOff>
    </xdr:to>
    <xdr:sp macro="" textlink="">
      <xdr:nvSpPr>
        <xdr:cNvPr id="314" name="楕円 313"/>
        <xdr:cNvSpPr/>
      </xdr:nvSpPr>
      <xdr:spPr>
        <a:xfrm>
          <a:off x="8699500" y="63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112234</xdr:rowOff>
    </xdr:from>
    <xdr:ext cx="469744" cy="259045"/>
    <xdr:sp macro="" textlink="">
      <xdr:nvSpPr>
        <xdr:cNvPr id="315" name="テキスト ボックス 314"/>
        <xdr:cNvSpPr txBox="1"/>
      </xdr:nvSpPr>
      <xdr:spPr>
        <a:xfrm>
          <a:off x="8515428" y="61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161214</xdr:rowOff>
    </xdr:from>
    <xdr:to>
      <xdr:col>41</xdr:col>
      <xdr:colOff>101600</xdr:colOff>
      <xdr:row>37</xdr:row>
      <xdr:rowOff>91364</xdr:rowOff>
    </xdr:to>
    <xdr:sp macro="" textlink="">
      <xdr:nvSpPr>
        <xdr:cNvPr id="316" name="楕円 315"/>
        <xdr:cNvSpPr/>
      </xdr:nvSpPr>
      <xdr:spPr>
        <a:xfrm>
          <a:off x="7810500" y="63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107891</xdr:rowOff>
    </xdr:from>
    <xdr:ext cx="469744" cy="259045"/>
    <xdr:sp macro="" textlink="">
      <xdr:nvSpPr>
        <xdr:cNvPr id="317" name="テキスト ボックス 316"/>
        <xdr:cNvSpPr txBox="1"/>
      </xdr:nvSpPr>
      <xdr:spPr>
        <a:xfrm>
          <a:off x="7626428" y="610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149022</xdr:rowOff>
    </xdr:from>
    <xdr:to>
      <xdr:col>36</xdr:col>
      <xdr:colOff>165100</xdr:colOff>
      <xdr:row>37</xdr:row>
      <xdr:rowOff>79172</xdr:rowOff>
    </xdr:to>
    <xdr:sp macro="" textlink="">
      <xdr:nvSpPr>
        <xdr:cNvPr id="318" name="楕円 317"/>
        <xdr:cNvSpPr/>
      </xdr:nvSpPr>
      <xdr:spPr>
        <a:xfrm>
          <a:off x="6921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95699</xdr:rowOff>
    </xdr:from>
    <xdr:ext cx="469744" cy="259045"/>
    <xdr:sp macro="" textlink="">
      <xdr:nvSpPr>
        <xdr:cNvPr id="319" name="テキスト ボックス 318"/>
        <xdr:cNvSpPr txBox="1"/>
      </xdr:nvSpPr>
      <xdr:spPr>
        <a:xfrm>
          <a:off x="6737428" y="60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35312</xdr:rowOff>
    </xdr:from>
    <xdr:to>
      <xdr:col>55</xdr:col>
      <xdr:colOff>0</xdr:colOff>
      <xdr:row>58</xdr:row>
      <xdr:rowOff>42216</xdr:rowOff>
    </xdr:to>
    <xdr:cxnSp macro="">
      <xdr:nvCxnSpPr>
        <xdr:cNvPr id="346" name="直線コネクタ 345"/>
        <xdr:cNvCxnSpPr/>
      </xdr:nvCxnSpPr>
      <xdr:spPr>
        <a:xfrm flipV="1">
          <a:off x="9639300" y="9979412"/>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32797</xdr:rowOff>
    </xdr:from>
    <xdr:to>
      <xdr:col>50</xdr:col>
      <xdr:colOff>114300</xdr:colOff>
      <xdr:row>58</xdr:row>
      <xdr:rowOff>42216</xdr:rowOff>
    </xdr:to>
    <xdr:cxnSp macro="">
      <xdr:nvCxnSpPr>
        <xdr:cNvPr id="349" name="直線コネクタ 348"/>
        <xdr:cNvCxnSpPr/>
      </xdr:nvCxnSpPr>
      <xdr:spPr>
        <a:xfrm>
          <a:off x="8750300" y="9976897"/>
          <a:ext cx="889000" cy="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156699</xdr:rowOff>
    </xdr:from>
    <xdr:to>
      <xdr:col>45</xdr:col>
      <xdr:colOff>177800</xdr:colOff>
      <xdr:row>58</xdr:row>
      <xdr:rowOff>32797</xdr:rowOff>
    </xdr:to>
    <xdr:cxnSp macro="">
      <xdr:nvCxnSpPr>
        <xdr:cNvPr id="352" name="直線コネクタ 351"/>
        <xdr:cNvCxnSpPr/>
      </xdr:nvCxnSpPr>
      <xdr:spPr>
        <a:xfrm>
          <a:off x="7861300" y="9929349"/>
          <a:ext cx="889000" cy="4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3" name="フローチャート: 判断 352"/>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83016</xdr:rowOff>
    </xdr:from>
    <xdr:ext cx="534377" cy="259045"/>
    <xdr:sp macro="" textlink="">
      <xdr:nvSpPr>
        <xdr:cNvPr id="354" name="テキスト ボックス 353"/>
        <xdr:cNvSpPr txBox="1"/>
      </xdr:nvSpPr>
      <xdr:spPr>
        <a:xfrm>
          <a:off x="8483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156699</xdr:rowOff>
    </xdr:from>
    <xdr:to>
      <xdr:col>41</xdr:col>
      <xdr:colOff>50800</xdr:colOff>
      <xdr:row>58</xdr:row>
      <xdr:rowOff>939</xdr:rowOff>
    </xdr:to>
    <xdr:cxnSp macro="">
      <xdr:nvCxnSpPr>
        <xdr:cNvPr id="355" name="直線コネクタ 354"/>
        <xdr:cNvCxnSpPr/>
      </xdr:nvCxnSpPr>
      <xdr:spPr>
        <a:xfrm flipV="1">
          <a:off x="6972300" y="9929349"/>
          <a:ext cx="889000" cy="1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6" name="フローチャート: 判断 355"/>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7" name="テキスト ボックス 356"/>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8" name="フローチャート: 判断 357"/>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9" name="テキスト ボックス 358"/>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155962</xdr:rowOff>
    </xdr:from>
    <xdr:to>
      <xdr:col>55</xdr:col>
      <xdr:colOff>50800</xdr:colOff>
      <xdr:row>58</xdr:row>
      <xdr:rowOff>86112</xdr:rowOff>
    </xdr:to>
    <xdr:sp macro="" textlink="">
      <xdr:nvSpPr>
        <xdr:cNvPr id="365" name="楕円 364"/>
        <xdr:cNvSpPr/>
      </xdr:nvSpPr>
      <xdr:spPr>
        <a:xfrm>
          <a:off x="10426700" y="992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109334</xdr:rowOff>
    </xdr:from>
    <xdr:ext cx="534377" cy="259045"/>
    <xdr:sp macro="" textlink="">
      <xdr:nvSpPr>
        <xdr:cNvPr id="366" name="農林水産業費該当値テキスト"/>
        <xdr:cNvSpPr txBox="1"/>
      </xdr:nvSpPr>
      <xdr:spPr>
        <a:xfrm>
          <a:off x="10528300" y="988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162866</xdr:rowOff>
    </xdr:from>
    <xdr:to>
      <xdr:col>50</xdr:col>
      <xdr:colOff>165100</xdr:colOff>
      <xdr:row>58</xdr:row>
      <xdr:rowOff>93016</xdr:rowOff>
    </xdr:to>
    <xdr:sp macro="" textlink="">
      <xdr:nvSpPr>
        <xdr:cNvPr id="367" name="楕円 366"/>
        <xdr:cNvSpPr/>
      </xdr:nvSpPr>
      <xdr:spPr>
        <a:xfrm>
          <a:off x="9588500" y="99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84143</xdr:rowOff>
    </xdr:from>
    <xdr:ext cx="534377" cy="259045"/>
    <xdr:sp macro="" textlink="">
      <xdr:nvSpPr>
        <xdr:cNvPr id="368" name="テキスト ボックス 367"/>
        <xdr:cNvSpPr txBox="1"/>
      </xdr:nvSpPr>
      <xdr:spPr>
        <a:xfrm>
          <a:off x="9372111" y="1002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153447</xdr:rowOff>
    </xdr:from>
    <xdr:to>
      <xdr:col>46</xdr:col>
      <xdr:colOff>38100</xdr:colOff>
      <xdr:row>58</xdr:row>
      <xdr:rowOff>83597</xdr:rowOff>
    </xdr:to>
    <xdr:sp macro="" textlink="">
      <xdr:nvSpPr>
        <xdr:cNvPr id="369" name="楕円 368"/>
        <xdr:cNvSpPr/>
      </xdr:nvSpPr>
      <xdr:spPr>
        <a:xfrm>
          <a:off x="8699500" y="99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74724</xdr:rowOff>
    </xdr:from>
    <xdr:ext cx="534377" cy="259045"/>
    <xdr:sp macro="" textlink="">
      <xdr:nvSpPr>
        <xdr:cNvPr id="370" name="テキスト ボックス 369"/>
        <xdr:cNvSpPr txBox="1"/>
      </xdr:nvSpPr>
      <xdr:spPr>
        <a:xfrm>
          <a:off x="8483111" y="1001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105899</xdr:rowOff>
    </xdr:from>
    <xdr:to>
      <xdr:col>41</xdr:col>
      <xdr:colOff>101600</xdr:colOff>
      <xdr:row>58</xdr:row>
      <xdr:rowOff>36049</xdr:rowOff>
    </xdr:to>
    <xdr:sp macro="" textlink="">
      <xdr:nvSpPr>
        <xdr:cNvPr id="371" name="楕円 370"/>
        <xdr:cNvSpPr/>
      </xdr:nvSpPr>
      <xdr:spPr>
        <a:xfrm>
          <a:off x="7810500" y="98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52576</xdr:rowOff>
    </xdr:from>
    <xdr:ext cx="534377" cy="259045"/>
    <xdr:sp macro="" textlink="">
      <xdr:nvSpPr>
        <xdr:cNvPr id="372" name="テキスト ボックス 371"/>
        <xdr:cNvSpPr txBox="1"/>
      </xdr:nvSpPr>
      <xdr:spPr>
        <a:xfrm>
          <a:off x="7594111" y="965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121589</xdr:rowOff>
    </xdr:from>
    <xdr:to>
      <xdr:col>36</xdr:col>
      <xdr:colOff>165100</xdr:colOff>
      <xdr:row>58</xdr:row>
      <xdr:rowOff>51739</xdr:rowOff>
    </xdr:to>
    <xdr:sp macro="" textlink="">
      <xdr:nvSpPr>
        <xdr:cNvPr id="373" name="楕円 372"/>
        <xdr:cNvSpPr/>
      </xdr:nvSpPr>
      <xdr:spPr>
        <a:xfrm>
          <a:off x="6921500" y="989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68266</xdr:rowOff>
    </xdr:from>
    <xdr:ext cx="534377" cy="259045"/>
    <xdr:sp macro="" textlink="">
      <xdr:nvSpPr>
        <xdr:cNvPr id="374" name="テキスト ボックス 373"/>
        <xdr:cNvSpPr txBox="1"/>
      </xdr:nvSpPr>
      <xdr:spPr>
        <a:xfrm>
          <a:off x="6705111" y="966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132682</xdr:rowOff>
    </xdr:from>
    <xdr:to>
      <xdr:col>55</xdr:col>
      <xdr:colOff>0</xdr:colOff>
      <xdr:row>75</xdr:row>
      <xdr:rowOff>29560</xdr:rowOff>
    </xdr:to>
    <xdr:cxnSp macro="">
      <xdr:nvCxnSpPr>
        <xdr:cNvPr id="401" name="直線コネクタ 400"/>
        <xdr:cNvCxnSpPr/>
      </xdr:nvCxnSpPr>
      <xdr:spPr>
        <a:xfrm>
          <a:off x="9639300" y="12819982"/>
          <a:ext cx="838200" cy="6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2" name="商工費平均値テキスト"/>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132682</xdr:rowOff>
    </xdr:from>
    <xdr:to>
      <xdr:col>50</xdr:col>
      <xdr:colOff>114300</xdr:colOff>
      <xdr:row>75</xdr:row>
      <xdr:rowOff>140157</xdr:rowOff>
    </xdr:to>
    <xdr:cxnSp macro="">
      <xdr:nvCxnSpPr>
        <xdr:cNvPr id="404" name="直線コネクタ 403"/>
        <xdr:cNvCxnSpPr/>
      </xdr:nvCxnSpPr>
      <xdr:spPr>
        <a:xfrm flipV="1">
          <a:off x="8750300" y="12819982"/>
          <a:ext cx="889000" cy="17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6" name="テキスト ボックス 405"/>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140157</xdr:rowOff>
    </xdr:from>
    <xdr:to>
      <xdr:col>45</xdr:col>
      <xdr:colOff>177800</xdr:colOff>
      <xdr:row>76</xdr:row>
      <xdr:rowOff>46363</xdr:rowOff>
    </xdr:to>
    <xdr:cxnSp macro="">
      <xdr:nvCxnSpPr>
        <xdr:cNvPr id="407" name="直線コネクタ 406"/>
        <xdr:cNvCxnSpPr/>
      </xdr:nvCxnSpPr>
      <xdr:spPr>
        <a:xfrm flipV="1">
          <a:off x="7861300" y="12998907"/>
          <a:ext cx="889000" cy="7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9" name="テキスト ボックス 408"/>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25583</xdr:rowOff>
    </xdr:from>
    <xdr:to>
      <xdr:col>41</xdr:col>
      <xdr:colOff>50800</xdr:colOff>
      <xdr:row>76</xdr:row>
      <xdr:rowOff>46363</xdr:rowOff>
    </xdr:to>
    <xdr:cxnSp macro="">
      <xdr:nvCxnSpPr>
        <xdr:cNvPr id="410" name="直線コネクタ 409"/>
        <xdr:cNvCxnSpPr/>
      </xdr:nvCxnSpPr>
      <xdr:spPr>
        <a:xfrm>
          <a:off x="6972300" y="13055783"/>
          <a:ext cx="889000" cy="20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2" name="テキスト ボックス 411"/>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4" name="テキスト ボックス 413"/>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150210</xdr:rowOff>
    </xdr:from>
    <xdr:to>
      <xdr:col>55</xdr:col>
      <xdr:colOff>50800</xdr:colOff>
      <xdr:row>75</xdr:row>
      <xdr:rowOff>80360</xdr:rowOff>
    </xdr:to>
    <xdr:sp macro="" textlink="">
      <xdr:nvSpPr>
        <xdr:cNvPr id="420" name="楕円 419"/>
        <xdr:cNvSpPr/>
      </xdr:nvSpPr>
      <xdr:spPr>
        <a:xfrm>
          <a:off x="10426700" y="1283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1637</xdr:rowOff>
    </xdr:from>
    <xdr:ext cx="534377" cy="259045"/>
    <xdr:sp macro="" textlink="">
      <xdr:nvSpPr>
        <xdr:cNvPr id="421" name="商工費該当値テキスト"/>
        <xdr:cNvSpPr txBox="1"/>
      </xdr:nvSpPr>
      <xdr:spPr>
        <a:xfrm>
          <a:off x="10528300" y="1268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81882</xdr:rowOff>
    </xdr:from>
    <xdr:to>
      <xdr:col>50</xdr:col>
      <xdr:colOff>165100</xdr:colOff>
      <xdr:row>75</xdr:row>
      <xdr:rowOff>12032</xdr:rowOff>
    </xdr:to>
    <xdr:sp macro="" textlink="">
      <xdr:nvSpPr>
        <xdr:cNvPr id="422" name="楕円 421"/>
        <xdr:cNvSpPr/>
      </xdr:nvSpPr>
      <xdr:spPr>
        <a:xfrm>
          <a:off x="9588500" y="127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28559</xdr:rowOff>
    </xdr:from>
    <xdr:ext cx="534377" cy="259045"/>
    <xdr:sp macro="" textlink="">
      <xdr:nvSpPr>
        <xdr:cNvPr id="423" name="テキスト ボックス 422"/>
        <xdr:cNvSpPr txBox="1"/>
      </xdr:nvSpPr>
      <xdr:spPr>
        <a:xfrm>
          <a:off x="9372111" y="125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89357</xdr:rowOff>
    </xdr:from>
    <xdr:to>
      <xdr:col>46</xdr:col>
      <xdr:colOff>38100</xdr:colOff>
      <xdr:row>76</xdr:row>
      <xdr:rowOff>19507</xdr:rowOff>
    </xdr:to>
    <xdr:sp macro="" textlink="">
      <xdr:nvSpPr>
        <xdr:cNvPr id="424" name="楕円 423"/>
        <xdr:cNvSpPr/>
      </xdr:nvSpPr>
      <xdr:spPr>
        <a:xfrm>
          <a:off x="8699500" y="129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36034</xdr:rowOff>
    </xdr:from>
    <xdr:ext cx="534377" cy="259045"/>
    <xdr:sp macro="" textlink="">
      <xdr:nvSpPr>
        <xdr:cNvPr id="425" name="テキスト ボックス 424"/>
        <xdr:cNvSpPr txBox="1"/>
      </xdr:nvSpPr>
      <xdr:spPr>
        <a:xfrm>
          <a:off x="8483111" y="127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167013</xdr:rowOff>
    </xdr:from>
    <xdr:to>
      <xdr:col>41</xdr:col>
      <xdr:colOff>101600</xdr:colOff>
      <xdr:row>76</xdr:row>
      <xdr:rowOff>97163</xdr:rowOff>
    </xdr:to>
    <xdr:sp macro="" textlink="">
      <xdr:nvSpPr>
        <xdr:cNvPr id="426" name="楕円 425"/>
        <xdr:cNvSpPr/>
      </xdr:nvSpPr>
      <xdr:spPr>
        <a:xfrm>
          <a:off x="7810500" y="1302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113689</xdr:rowOff>
    </xdr:from>
    <xdr:ext cx="534377" cy="259045"/>
    <xdr:sp macro="" textlink="">
      <xdr:nvSpPr>
        <xdr:cNvPr id="427" name="テキスト ボックス 426"/>
        <xdr:cNvSpPr txBox="1"/>
      </xdr:nvSpPr>
      <xdr:spPr>
        <a:xfrm>
          <a:off x="7594111" y="1280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146233</xdr:rowOff>
    </xdr:from>
    <xdr:to>
      <xdr:col>36</xdr:col>
      <xdr:colOff>165100</xdr:colOff>
      <xdr:row>76</xdr:row>
      <xdr:rowOff>76383</xdr:rowOff>
    </xdr:to>
    <xdr:sp macro="" textlink="">
      <xdr:nvSpPr>
        <xdr:cNvPr id="428" name="楕円 427"/>
        <xdr:cNvSpPr/>
      </xdr:nvSpPr>
      <xdr:spPr>
        <a:xfrm>
          <a:off x="6921500" y="130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92910</xdr:rowOff>
    </xdr:from>
    <xdr:ext cx="534377" cy="259045"/>
    <xdr:sp macro="" textlink="">
      <xdr:nvSpPr>
        <xdr:cNvPr id="429" name="テキスト ボックス 428"/>
        <xdr:cNvSpPr txBox="1"/>
      </xdr:nvSpPr>
      <xdr:spPr>
        <a:xfrm>
          <a:off x="6705111" y="1278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4787</xdr:rowOff>
    </xdr:from>
    <xdr:to>
      <xdr:col>55</xdr:col>
      <xdr:colOff>0</xdr:colOff>
      <xdr:row>95</xdr:row>
      <xdr:rowOff>38488</xdr:rowOff>
    </xdr:to>
    <xdr:cxnSp macro="">
      <xdr:nvCxnSpPr>
        <xdr:cNvPr id="459" name="直線コネクタ 458"/>
        <xdr:cNvCxnSpPr/>
      </xdr:nvCxnSpPr>
      <xdr:spPr>
        <a:xfrm>
          <a:off x="9639300" y="16292537"/>
          <a:ext cx="838200" cy="3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60" name="土木費平均値テキスト"/>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4787</xdr:rowOff>
    </xdr:from>
    <xdr:to>
      <xdr:col>50</xdr:col>
      <xdr:colOff>114300</xdr:colOff>
      <xdr:row>95</xdr:row>
      <xdr:rowOff>107848</xdr:rowOff>
    </xdr:to>
    <xdr:cxnSp macro="">
      <xdr:nvCxnSpPr>
        <xdr:cNvPr id="462" name="直線コネクタ 461"/>
        <xdr:cNvCxnSpPr/>
      </xdr:nvCxnSpPr>
      <xdr:spPr>
        <a:xfrm flipV="1">
          <a:off x="8750300" y="16292537"/>
          <a:ext cx="889000" cy="10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4" name="テキスト ボックス 463"/>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107848</xdr:rowOff>
    </xdr:from>
    <xdr:to>
      <xdr:col>45</xdr:col>
      <xdr:colOff>177800</xdr:colOff>
      <xdr:row>96</xdr:row>
      <xdr:rowOff>11646</xdr:rowOff>
    </xdr:to>
    <xdr:cxnSp macro="">
      <xdr:nvCxnSpPr>
        <xdr:cNvPr id="465" name="直線コネクタ 464"/>
        <xdr:cNvCxnSpPr/>
      </xdr:nvCxnSpPr>
      <xdr:spPr>
        <a:xfrm flipV="1">
          <a:off x="7861300" y="16395598"/>
          <a:ext cx="889000" cy="7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6" name="フローチャート: 判断 465"/>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7" name="テキスト ボックス 466"/>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130518</xdr:rowOff>
    </xdr:from>
    <xdr:to>
      <xdr:col>41</xdr:col>
      <xdr:colOff>50800</xdr:colOff>
      <xdr:row>96</xdr:row>
      <xdr:rowOff>11646</xdr:rowOff>
    </xdr:to>
    <xdr:cxnSp macro="">
      <xdr:nvCxnSpPr>
        <xdr:cNvPr id="468" name="直線コネクタ 467"/>
        <xdr:cNvCxnSpPr/>
      </xdr:nvCxnSpPr>
      <xdr:spPr>
        <a:xfrm>
          <a:off x="6972300" y="1641826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9" name="フローチャート: 判断 468"/>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70" name="テキスト ボックス 469"/>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71" name="フローチャート: 判断 470"/>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2" name="テキスト ボックス 471"/>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159138</xdr:rowOff>
    </xdr:from>
    <xdr:to>
      <xdr:col>55</xdr:col>
      <xdr:colOff>50800</xdr:colOff>
      <xdr:row>95</xdr:row>
      <xdr:rowOff>89288</xdr:rowOff>
    </xdr:to>
    <xdr:sp macro="" textlink="">
      <xdr:nvSpPr>
        <xdr:cNvPr id="478" name="楕円 477"/>
        <xdr:cNvSpPr/>
      </xdr:nvSpPr>
      <xdr:spPr>
        <a:xfrm>
          <a:off x="10426700" y="162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10565</xdr:rowOff>
    </xdr:from>
    <xdr:ext cx="534377" cy="259045"/>
    <xdr:sp macro="" textlink="">
      <xdr:nvSpPr>
        <xdr:cNvPr id="479" name="土木費該当値テキスト"/>
        <xdr:cNvSpPr txBox="1"/>
      </xdr:nvSpPr>
      <xdr:spPr>
        <a:xfrm>
          <a:off x="10528300" y="161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125437</xdr:rowOff>
    </xdr:from>
    <xdr:to>
      <xdr:col>50</xdr:col>
      <xdr:colOff>165100</xdr:colOff>
      <xdr:row>95</xdr:row>
      <xdr:rowOff>55587</xdr:rowOff>
    </xdr:to>
    <xdr:sp macro="" textlink="">
      <xdr:nvSpPr>
        <xdr:cNvPr id="480" name="楕円 479"/>
        <xdr:cNvSpPr/>
      </xdr:nvSpPr>
      <xdr:spPr>
        <a:xfrm>
          <a:off x="9588500" y="162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72114</xdr:rowOff>
    </xdr:from>
    <xdr:ext cx="534377" cy="259045"/>
    <xdr:sp macro="" textlink="">
      <xdr:nvSpPr>
        <xdr:cNvPr id="481" name="テキスト ボックス 480"/>
        <xdr:cNvSpPr txBox="1"/>
      </xdr:nvSpPr>
      <xdr:spPr>
        <a:xfrm>
          <a:off x="9372111" y="1601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57048</xdr:rowOff>
    </xdr:from>
    <xdr:to>
      <xdr:col>46</xdr:col>
      <xdr:colOff>38100</xdr:colOff>
      <xdr:row>95</xdr:row>
      <xdr:rowOff>158648</xdr:rowOff>
    </xdr:to>
    <xdr:sp macro="" textlink="">
      <xdr:nvSpPr>
        <xdr:cNvPr id="482" name="楕円 481"/>
        <xdr:cNvSpPr/>
      </xdr:nvSpPr>
      <xdr:spPr>
        <a:xfrm>
          <a:off x="8699500" y="16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3725</xdr:rowOff>
    </xdr:from>
    <xdr:ext cx="534377" cy="259045"/>
    <xdr:sp macro="" textlink="">
      <xdr:nvSpPr>
        <xdr:cNvPr id="483" name="テキスト ボックス 482"/>
        <xdr:cNvSpPr txBox="1"/>
      </xdr:nvSpPr>
      <xdr:spPr>
        <a:xfrm>
          <a:off x="8483111" y="1612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132296</xdr:rowOff>
    </xdr:from>
    <xdr:to>
      <xdr:col>41</xdr:col>
      <xdr:colOff>101600</xdr:colOff>
      <xdr:row>96</xdr:row>
      <xdr:rowOff>62446</xdr:rowOff>
    </xdr:to>
    <xdr:sp macro="" textlink="">
      <xdr:nvSpPr>
        <xdr:cNvPr id="484" name="楕円 483"/>
        <xdr:cNvSpPr/>
      </xdr:nvSpPr>
      <xdr:spPr>
        <a:xfrm>
          <a:off x="7810500" y="164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78973</xdr:rowOff>
    </xdr:from>
    <xdr:ext cx="534377" cy="259045"/>
    <xdr:sp macro="" textlink="">
      <xdr:nvSpPr>
        <xdr:cNvPr id="485" name="テキスト ボックス 484"/>
        <xdr:cNvSpPr txBox="1"/>
      </xdr:nvSpPr>
      <xdr:spPr>
        <a:xfrm>
          <a:off x="7594111" y="161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79718</xdr:rowOff>
    </xdr:from>
    <xdr:to>
      <xdr:col>36</xdr:col>
      <xdr:colOff>165100</xdr:colOff>
      <xdr:row>96</xdr:row>
      <xdr:rowOff>9868</xdr:rowOff>
    </xdr:to>
    <xdr:sp macro="" textlink="">
      <xdr:nvSpPr>
        <xdr:cNvPr id="486" name="楕円 485"/>
        <xdr:cNvSpPr/>
      </xdr:nvSpPr>
      <xdr:spPr>
        <a:xfrm>
          <a:off x="6921500" y="163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26395</xdr:rowOff>
    </xdr:from>
    <xdr:ext cx="534377" cy="259045"/>
    <xdr:sp macro="" textlink="">
      <xdr:nvSpPr>
        <xdr:cNvPr id="487" name="テキスト ボックス 486"/>
        <xdr:cNvSpPr txBox="1"/>
      </xdr:nvSpPr>
      <xdr:spPr>
        <a:xfrm>
          <a:off x="6705111" y="161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13513</xdr:rowOff>
    </xdr:from>
    <xdr:to>
      <xdr:col>85</xdr:col>
      <xdr:colOff>127000</xdr:colOff>
      <xdr:row>36</xdr:row>
      <xdr:rowOff>36373</xdr:rowOff>
    </xdr:to>
    <xdr:cxnSp macro="">
      <xdr:nvCxnSpPr>
        <xdr:cNvPr id="515" name="直線コネクタ 514"/>
        <xdr:cNvCxnSpPr/>
      </xdr:nvCxnSpPr>
      <xdr:spPr>
        <a:xfrm flipV="1">
          <a:off x="15481300" y="61857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6" name="消防費平均値テキスト"/>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36373</xdr:rowOff>
    </xdr:from>
    <xdr:to>
      <xdr:col>81</xdr:col>
      <xdr:colOff>50800</xdr:colOff>
      <xdr:row>36</xdr:row>
      <xdr:rowOff>99924</xdr:rowOff>
    </xdr:to>
    <xdr:cxnSp macro="">
      <xdr:nvCxnSpPr>
        <xdr:cNvPr id="518" name="直線コネクタ 517"/>
        <xdr:cNvCxnSpPr/>
      </xdr:nvCxnSpPr>
      <xdr:spPr>
        <a:xfrm flipV="1">
          <a:off x="14592300" y="6208573"/>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96586</xdr:rowOff>
    </xdr:from>
    <xdr:to>
      <xdr:col>76</xdr:col>
      <xdr:colOff>114300</xdr:colOff>
      <xdr:row>36</xdr:row>
      <xdr:rowOff>99924</xdr:rowOff>
    </xdr:to>
    <xdr:cxnSp macro="">
      <xdr:nvCxnSpPr>
        <xdr:cNvPr id="521" name="直線コネクタ 520"/>
        <xdr:cNvCxnSpPr/>
      </xdr:nvCxnSpPr>
      <xdr:spPr>
        <a:xfrm>
          <a:off x="13703300" y="6097336"/>
          <a:ext cx="889000" cy="17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2" name="フローチャート: 判断 521"/>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3" name="テキスト ボックス 522"/>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98186</xdr:rowOff>
    </xdr:from>
    <xdr:to>
      <xdr:col>71</xdr:col>
      <xdr:colOff>177800</xdr:colOff>
      <xdr:row>35</xdr:row>
      <xdr:rowOff>96586</xdr:rowOff>
    </xdr:to>
    <xdr:cxnSp macro="">
      <xdr:nvCxnSpPr>
        <xdr:cNvPr id="524" name="直線コネクタ 523"/>
        <xdr:cNvCxnSpPr/>
      </xdr:nvCxnSpPr>
      <xdr:spPr>
        <a:xfrm>
          <a:off x="12814300" y="5756036"/>
          <a:ext cx="889000" cy="3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5" name="フローチャート: 判断 524"/>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79626</xdr:rowOff>
    </xdr:from>
    <xdr:ext cx="534377" cy="259045"/>
    <xdr:sp macro="" textlink="">
      <xdr:nvSpPr>
        <xdr:cNvPr id="526" name="テキスト ボックス 525"/>
        <xdr:cNvSpPr txBox="1"/>
      </xdr:nvSpPr>
      <xdr:spPr>
        <a:xfrm>
          <a:off x="13436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7" name="フローチャート: 判断 526"/>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79946</xdr:rowOff>
    </xdr:from>
    <xdr:ext cx="534377" cy="259045"/>
    <xdr:sp macro="" textlink="">
      <xdr:nvSpPr>
        <xdr:cNvPr id="528" name="テキスト ボックス 527"/>
        <xdr:cNvSpPr txBox="1"/>
      </xdr:nvSpPr>
      <xdr:spPr>
        <a:xfrm>
          <a:off x="12547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134163</xdr:rowOff>
    </xdr:from>
    <xdr:to>
      <xdr:col>85</xdr:col>
      <xdr:colOff>177800</xdr:colOff>
      <xdr:row>36</xdr:row>
      <xdr:rowOff>64313</xdr:rowOff>
    </xdr:to>
    <xdr:sp macro="" textlink="">
      <xdr:nvSpPr>
        <xdr:cNvPr id="534" name="楕円 533"/>
        <xdr:cNvSpPr/>
      </xdr:nvSpPr>
      <xdr:spPr>
        <a:xfrm>
          <a:off x="16268700" y="613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157040</xdr:rowOff>
    </xdr:from>
    <xdr:ext cx="534377" cy="259045"/>
    <xdr:sp macro="" textlink="">
      <xdr:nvSpPr>
        <xdr:cNvPr id="535" name="消防費該当値テキスト"/>
        <xdr:cNvSpPr txBox="1"/>
      </xdr:nvSpPr>
      <xdr:spPr>
        <a:xfrm>
          <a:off x="16370300" y="59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157023</xdr:rowOff>
    </xdr:from>
    <xdr:to>
      <xdr:col>81</xdr:col>
      <xdr:colOff>101600</xdr:colOff>
      <xdr:row>36</xdr:row>
      <xdr:rowOff>87173</xdr:rowOff>
    </xdr:to>
    <xdr:sp macro="" textlink="">
      <xdr:nvSpPr>
        <xdr:cNvPr id="536" name="楕円 535"/>
        <xdr:cNvSpPr/>
      </xdr:nvSpPr>
      <xdr:spPr>
        <a:xfrm>
          <a:off x="15430500" y="61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103700</xdr:rowOff>
    </xdr:from>
    <xdr:ext cx="534377" cy="259045"/>
    <xdr:sp macro="" textlink="">
      <xdr:nvSpPr>
        <xdr:cNvPr id="537" name="テキスト ボックス 536"/>
        <xdr:cNvSpPr txBox="1"/>
      </xdr:nvSpPr>
      <xdr:spPr>
        <a:xfrm>
          <a:off x="15214111" y="59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49124</xdr:rowOff>
    </xdr:from>
    <xdr:to>
      <xdr:col>76</xdr:col>
      <xdr:colOff>165100</xdr:colOff>
      <xdr:row>36</xdr:row>
      <xdr:rowOff>150724</xdr:rowOff>
    </xdr:to>
    <xdr:sp macro="" textlink="">
      <xdr:nvSpPr>
        <xdr:cNvPr id="538" name="楕円 537"/>
        <xdr:cNvSpPr/>
      </xdr:nvSpPr>
      <xdr:spPr>
        <a:xfrm>
          <a:off x="14541500" y="622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167251</xdr:rowOff>
    </xdr:from>
    <xdr:ext cx="534377" cy="259045"/>
    <xdr:sp macro="" textlink="">
      <xdr:nvSpPr>
        <xdr:cNvPr id="539" name="テキスト ボックス 538"/>
        <xdr:cNvSpPr txBox="1"/>
      </xdr:nvSpPr>
      <xdr:spPr>
        <a:xfrm>
          <a:off x="14325111" y="599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45786</xdr:rowOff>
    </xdr:from>
    <xdr:to>
      <xdr:col>72</xdr:col>
      <xdr:colOff>38100</xdr:colOff>
      <xdr:row>35</xdr:row>
      <xdr:rowOff>147386</xdr:rowOff>
    </xdr:to>
    <xdr:sp macro="" textlink="">
      <xdr:nvSpPr>
        <xdr:cNvPr id="540" name="楕円 539"/>
        <xdr:cNvSpPr/>
      </xdr:nvSpPr>
      <xdr:spPr>
        <a:xfrm>
          <a:off x="13652500" y="60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163913</xdr:rowOff>
    </xdr:from>
    <xdr:ext cx="534377" cy="259045"/>
    <xdr:sp macro="" textlink="">
      <xdr:nvSpPr>
        <xdr:cNvPr id="541" name="テキスト ボックス 540"/>
        <xdr:cNvSpPr txBox="1"/>
      </xdr:nvSpPr>
      <xdr:spPr>
        <a:xfrm>
          <a:off x="13436111" y="582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47386</xdr:rowOff>
    </xdr:from>
    <xdr:to>
      <xdr:col>67</xdr:col>
      <xdr:colOff>101600</xdr:colOff>
      <xdr:row>33</xdr:row>
      <xdr:rowOff>148986</xdr:rowOff>
    </xdr:to>
    <xdr:sp macro="" textlink="">
      <xdr:nvSpPr>
        <xdr:cNvPr id="542" name="楕円 541"/>
        <xdr:cNvSpPr/>
      </xdr:nvSpPr>
      <xdr:spPr>
        <a:xfrm>
          <a:off x="12763500" y="57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165513</xdr:rowOff>
    </xdr:from>
    <xdr:ext cx="534377" cy="259045"/>
    <xdr:sp macro="" textlink="">
      <xdr:nvSpPr>
        <xdr:cNvPr id="543" name="テキスト ボックス 542"/>
        <xdr:cNvSpPr txBox="1"/>
      </xdr:nvSpPr>
      <xdr:spPr>
        <a:xfrm>
          <a:off x="12547111" y="548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92494</xdr:rowOff>
    </xdr:from>
    <xdr:to>
      <xdr:col>85</xdr:col>
      <xdr:colOff>127000</xdr:colOff>
      <xdr:row>56</xdr:row>
      <xdr:rowOff>692</xdr:rowOff>
    </xdr:to>
    <xdr:cxnSp macro="">
      <xdr:nvCxnSpPr>
        <xdr:cNvPr id="573" name="直線コネクタ 572"/>
        <xdr:cNvCxnSpPr/>
      </xdr:nvCxnSpPr>
      <xdr:spPr>
        <a:xfrm>
          <a:off x="15481300" y="9179344"/>
          <a:ext cx="838200" cy="42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4" name="教育費平均値テキスト"/>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92494</xdr:rowOff>
    </xdr:from>
    <xdr:to>
      <xdr:col>81</xdr:col>
      <xdr:colOff>50800</xdr:colOff>
      <xdr:row>55</xdr:row>
      <xdr:rowOff>57727</xdr:rowOff>
    </xdr:to>
    <xdr:cxnSp macro="">
      <xdr:nvCxnSpPr>
        <xdr:cNvPr id="576" name="直線コネクタ 575"/>
        <xdr:cNvCxnSpPr/>
      </xdr:nvCxnSpPr>
      <xdr:spPr>
        <a:xfrm flipV="1">
          <a:off x="14592300" y="9179344"/>
          <a:ext cx="889000" cy="30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57727</xdr:rowOff>
    </xdr:from>
    <xdr:to>
      <xdr:col>76</xdr:col>
      <xdr:colOff>114300</xdr:colOff>
      <xdr:row>57</xdr:row>
      <xdr:rowOff>60223</xdr:rowOff>
    </xdr:to>
    <xdr:cxnSp macro="">
      <xdr:nvCxnSpPr>
        <xdr:cNvPr id="579" name="直線コネクタ 578"/>
        <xdr:cNvCxnSpPr/>
      </xdr:nvCxnSpPr>
      <xdr:spPr>
        <a:xfrm flipV="1">
          <a:off x="13703300" y="9487477"/>
          <a:ext cx="889000" cy="34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80" name="フローチャート: 判断 579"/>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133431</xdr:rowOff>
    </xdr:from>
    <xdr:ext cx="534377" cy="259045"/>
    <xdr:sp macro="" textlink="">
      <xdr:nvSpPr>
        <xdr:cNvPr id="581" name="テキスト ボックス 580"/>
        <xdr:cNvSpPr txBox="1"/>
      </xdr:nvSpPr>
      <xdr:spPr>
        <a:xfrm>
          <a:off x="14325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60223</xdr:rowOff>
    </xdr:from>
    <xdr:to>
      <xdr:col>71</xdr:col>
      <xdr:colOff>177800</xdr:colOff>
      <xdr:row>57</xdr:row>
      <xdr:rowOff>109810</xdr:rowOff>
    </xdr:to>
    <xdr:cxnSp macro="">
      <xdr:nvCxnSpPr>
        <xdr:cNvPr id="582" name="直線コネクタ 581"/>
        <xdr:cNvCxnSpPr/>
      </xdr:nvCxnSpPr>
      <xdr:spPr>
        <a:xfrm flipV="1">
          <a:off x="12814300" y="9832873"/>
          <a:ext cx="889000" cy="4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3" name="フローチャート: 判断 582"/>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4" name="テキスト ボックス 583"/>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5" name="フローチャート: 判断 584"/>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6" name="テキスト ボックス 585"/>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121342</xdr:rowOff>
    </xdr:from>
    <xdr:to>
      <xdr:col>85</xdr:col>
      <xdr:colOff>177800</xdr:colOff>
      <xdr:row>56</xdr:row>
      <xdr:rowOff>51492</xdr:rowOff>
    </xdr:to>
    <xdr:sp macro="" textlink="">
      <xdr:nvSpPr>
        <xdr:cNvPr id="592" name="楕円 591"/>
        <xdr:cNvSpPr/>
      </xdr:nvSpPr>
      <xdr:spPr>
        <a:xfrm>
          <a:off x="16268700" y="95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99769</xdr:rowOff>
    </xdr:from>
    <xdr:ext cx="534377" cy="259045"/>
    <xdr:sp macro="" textlink="">
      <xdr:nvSpPr>
        <xdr:cNvPr id="593" name="教育費該当値テキスト"/>
        <xdr:cNvSpPr txBox="1"/>
      </xdr:nvSpPr>
      <xdr:spPr>
        <a:xfrm>
          <a:off x="16370300" y="952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41694</xdr:rowOff>
    </xdr:from>
    <xdr:to>
      <xdr:col>81</xdr:col>
      <xdr:colOff>101600</xdr:colOff>
      <xdr:row>53</xdr:row>
      <xdr:rowOff>143294</xdr:rowOff>
    </xdr:to>
    <xdr:sp macro="" textlink="">
      <xdr:nvSpPr>
        <xdr:cNvPr id="594" name="楕円 593"/>
        <xdr:cNvSpPr/>
      </xdr:nvSpPr>
      <xdr:spPr>
        <a:xfrm>
          <a:off x="15430500" y="91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159821</xdr:rowOff>
    </xdr:from>
    <xdr:ext cx="534377" cy="259045"/>
    <xdr:sp macro="" textlink="">
      <xdr:nvSpPr>
        <xdr:cNvPr id="595" name="テキスト ボックス 594"/>
        <xdr:cNvSpPr txBox="1"/>
      </xdr:nvSpPr>
      <xdr:spPr>
        <a:xfrm>
          <a:off x="15214111" y="890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6927</xdr:rowOff>
    </xdr:from>
    <xdr:to>
      <xdr:col>76</xdr:col>
      <xdr:colOff>165100</xdr:colOff>
      <xdr:row>55</xdr:row>
      <xdr:rowOff>108527</xdr:rowOff>
    </xdr:to>
    <xdr:sp macro="" textlink="">
      <xdr:nvSpPr>
        <xdr:cNvPr id="596" name="楕円 595"/>
        <xdr:cNvSpPr/>
      </xdr:nvSpPr>
      <xdr:spPr>
        <a:xfrm>
          <a:off x="14541500" y="94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125054</xdr:rowOff>
    </xdr:from>
    <xdr:ext cx="534377" cy="259045"/>
    <xdr:sp macro="" textlink="">
      <xdr:nvSpPr>
        <xdr:cNvPr id="597" name="テキスト ボックス 596"/>
        <xdr:cNvSpPr txBox="1"/>
      </xdr:nvSpPr>
      <xdr:spPr>
        <a:xfrm>
          <a:off x="14325111" y="921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9423</xdr:rowOff>
    </xdr:from>
    <xdr:to>
      <xdr:col>72</xdr:col>
      <xdr:colOff>38100</xdr:colOff>
      <xdr:row>57</xdr:row>
      <xdr:rowOff>111023</xdr:rowOff>
    </xdr:to>
    <xdr:sp macro="" textlink="">
      <xdr:nvSpPr>
        <xdr:cNvPr id="598" name="楕円 597"/>
        <xdr:cNvSpPr/>
      </xdr:nvSpPr>
      <xdr:spPr>
        <a:xfrm>
          <a:off x="13652500" y="97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102150</xdr:rowOff>
    </xdr:from>
    <xdr:ext cx="534377" cy="259045"/>
    <xdr:sp macro="" textlink="">
      <xdr:nvSpPr>
        <xdr:cNvPr id="599" name="テキスト ボックス 598"/>
        <xdr:cNvSpPr txBox="1"/>
      </xdr:nvSpPr>
      <xdr:spPr>
        <a:xfrm>
          <a:off x="13436111" y="987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59010</xdr:rowOff>
    </xdr:from>
    <xdr:to>
      <xdr:col>67</xdr:col>
      <xdr:colOff>101600</xdr:colOff>
      <xdr:row>57</xdr:row>
      <xdr:rowOff>160610</xdr:rowOff>
    </xdr:to>
    <xdr:sp macro="" textlink="">
      <xdr:nvSpPr>
        <xdr:cNvPr id="600" name="楕円 599"/>
        <xdr:cNvSpPr/>
      </xdr:nvSpPr>
      <xdr:spPr>
        <a:xfrm>
          <a:off x="12763500" y="98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151737</xdr:rowOff>
    </xdr:from>
    <xdr:ext cx="534377" cy="259045"/>
    <xdr:sp macro="" textlink="">
      <xdr:nvSpPr>
        <xdr:cNvPr id="601" name="テキスト ボックス 600"/>
        <xdr:cNvSpPr txBox="1"/>
      </xdr:nvSpPr>
      <xdr:spPr>
        <a:xfrm>
          <a:off x="12547111" y="992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58471</xdr:rowOff>
    </xdr:from>
    <xdr:to>
      <xdr:col>85</xdr:col>
      <xdr:colOff>127000</xdr:colOff>
      <xdr:row>71</xdr:row>
      <xdr:rowOff>73711</xdr:rowOff>
    </xdr:to>
    <xdr:cxnSp macro="">
      <xdr:nvCxnSpPr>
        <xdr:cNvPr id="630" name="直線コネクタ 629"/>
        <xdr:cNvCxnSpPr/>
      </xdr:nvCxnSpPr>
      <xdr:spPr>
        <a:xfrm>
          <a:off x="15481300" y="12231421"/>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52240</xdr:rowOff>
    </xdr:from>
    <xdr:ext cx="469744" cy="259045"/>
    <xdr:sp macro="" textlink="">
      <xdr:nvSpPr>
        <xdr:cNvPr id="631" name="災害復旧費平均値テキスト"/>
        <xdr:cNvSpPr txBox="1"/>
      </xdr:nvSpPr>
      <xdr:spPr>
        <a:xfrm>
          <a:off x="16370300" y="13425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81559</xdr:rowOff>
    </xdr:from>
    <xdr:to>
      <xdr:col>81</xdr:col>
      <xdr:colOff>50800</xdr:colOff>
      <xdr:row>71</xdr:row>
      <xdr:rowOff>58471</xdr:rowOff>
    </xdr:to>
    <xdr:cxnSp macro="">
      <xdr:nvCxnSpPr>
        <xdr:cNvPr id="633" name="直線コネクタ 632"/>
        <xdr:cNvCxnSpPr/>
      </xdr:nvCxnSpPr>
      <xdr:spPr>
        <a:xfrm>
          <a:off x="14592300" y="12083059"/>
          <a:ext cx="889000" cy="1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93426</xdr:rowOff>
    </xdr:from>
    <xdr:ext cx="469744" cy="259045"/>
    <xdr:sp macro="" textlink="">
      <xdr:nvSpPr>
        <xdr:cNvPr id="635" name="テキスト ボックス 634"/>
        <xdr:cNvSpPr txBox="1"/>
      </xdr:nvSpPr>
      <xdr:spPr>
        <a:xfrm>
          <a:off x="15246428" y="1346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81559</xdr:rowOff>
    </xdr:from>
    <xdr:to>
      <xdr:col>76</xdr:col>
      <xdr:colOff>114300</xdr:colOff>
      <xdr:row>72</xdr:row>
      <xdr:rowOff>106172</xdr:rowOff>
    </xdr:to>
    <xdr:cxnSp macro="">
      <xdr:nvCxnSpPr>
        <xdr:cNvPr id="636" name="直線コネクタ 635"/>
        <xdr:cNvCxnSpPr/>
      </xdr:nvCxnSpPr>
      <xdr:spPr>
        <a:xfrm flipV="1">
          <a:off x="13703300" y="12083059"/>
          <a:ext cx="889000" cy="36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7" name="フローチャート: 判断 636"/>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130802</xdr:rowOff>
    </xdr:from>
    <xdr:ext cx="469744" cy="259045"/>
    <xdr:sp macro="" textlink="">
      <xdr:nvSpPr>
        <xdr:cNvPr id="638" name="テキスト ボックス 637"/>
        <xdr:cNvSpPr txBox="1"/>
      </xdr:nvSpPr>
      <xdr:spPr>
        <a:xfrm>
          <a:off x="14357428" y="1350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106172</xdr:rowOff>
    </xdr:from>
    <xdr:to>
      <xdr:col>71</xdr:col>
      <xdr:colOff>177800</xdr:colOff>
      <xdr:row>78</xdr:row>
      <xdr:rowOff>79693</xdr:rowOff>
    </xdr:to>
    <xdr:cxnSp macro="">
      <xdr:nvCxnSpPr>
        <xdr:cNvPr id="639" name="直線コネクタ 638"/>
        <xdr:cNvCxnSpPr/>
      </xdr:nvCxnSpPr>
      <xdr:spPr>
        <a:xfrm flipV="1">
          <a:off x="12814300" y="12450572"/>
          <a:ext cx="889000" cy="100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40" name="フローチャート: 判断 639"/>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3433</xdr:rowOff>
    </xdr:from>
    <xdr:ext cx="469744" cy="259045"/>
    <xdr:sp macro="" textlink="">
      <xdr:nvSpPr>
        <xdr:cNvPr id="641" name="テキスト ボックス 640"/>
        <xdr:cNvSpPr txBox="1"/>
      </xdr:nvSpPr>
      <xdr:spPr>
        <a:xfrm>
          <a:off x="13468428"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2" name="フローチャート: 判断 641"/>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36543</xdr:rowOff>
    </xdr:from>
    <xdr:ext cx="469744" cy="259045"/>
    <xdr:sp macro="" textlink="">
      <xdr:nvSpPr>
        <xdr:cNvPr id="643" name="テキスト ボックス 642"/>
        <xdr:cNvSpPr txBox="1"/>
      </xdr:nvSpPr>
      <xdr:spPr>
        <a:xfrm>
          <a:off x="12579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22911</xdr:rowOff>
    </xdr:from>
    <xdr:to>
      <xdr:col>85</xdr:col>
      <xdr:colOff>177800</xdr:colOff>
      <xdr:row>71</xdr:row>
      <xdr:rowOff>124511</xdr:rowOff>
    </xdr:to>
    <xdr:sp macro="" textlink="">
      <xdr:nvSpPr>
        <xdr:cNvPr id="649" name="楕円 648"/>
        <xdr:cNvSpPr/>
      </xdr:nvSpPr>
      <xdr:spPr>
        <a:xfrm>
          <a:off x="16268700" y="121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147388</xdr:rowOff>
    </xdr:from>
    <xdr:ext cx="534377" cy="259045"/>
    <xdr:sp macro="" textlink="">
      <xdr:nvSpPr>
        <xdr:cNvPr id="650" name="災害復旧費該当値テキスト"/>
        <xdr:cNvSpPr txBox="1"/>
      </xdr:nvSpPr>
      <xdr:spPr>
        <a:xfrm>
          <a:off x="16370300" y="1214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7671</xdr:rowOff>
    </xdr:from>
    <xdr:to>
      <xdr:col>81</xdr:col>
      <xdr:colOff>101600</xdr:colOff>
      <xdr:row>71</xdr:row>
      <xdr:rowOff>109271</xdr:rowOff>
    </xdr:to>
    <xdr:sp macro="" textlink="">
      <xdr:nvSpPr>
        <xdr:cNvPr id="651" name="楕円 650"/>
        <xdr:cNvSpPr/>
      </xdr:nvSpPr>
      <xdr:spPr>
        <a:xfrm>
          <a:off x="15430500" y="1218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125798</xdr:rowOff>
    </xdr:from>
    <xdr:ext cx="534377" cy="259045"/>
    <xdr:sp macro="" textlink="">
      <xdr:nvSpPr>
        <xdr:cNvPr id="652" name="テキスト ボックス 651"/>
        <xdr:cNvSpPr txBox="1"/>
      </xdr:nvSpPr>
      <xdr:spPr>
        <a:xfrm>
          <a:off x="15214111" y="1195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30759</xdr:rowOff>
    </xdr:from>
    <xdr:to>
      <xdr:col>76</xdr:col>
      <xdr:colOff>165100</xdr:colOff>
      <xdr:row>70</xdr:row>
      <xdr:rowOff>132359</xdr:rowOff>
    </xdr:to>
    <xdr:sp macro="" textlink="">
      <xdr:nvSpPr>
        <xdr:cNvPr id="653" name="楕円 652"/>
        <xdr:cNvSpPr/>
      </xdr:nvSpPr>
      <xdr:spPr>
        <a:xfrm>
          <a:off x="14541500" y="120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68</xdr:row>
      <xdr:rowOff>148886</xdr:rowOff>
    </xdr:from>
    <xdr:ext cx="534377" cy="259045"/>
    <xdr:sp macro="" textlink="">
      <xdr:nvSpPr>
        <xdr:cNvPr id="654" name="テキスト ボックス 653"/>
        <xdr:cNvSpPr txBox="1"/>
      </xdr:nvSpPr>
      <xdr:spPr>
        <a:xfrm>
          <a:off x="14325111" y="118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55372</xdr:rowOff>
    </xdr:from>
    <xdr:to>
      <xdr:col>72</xdr:col>
      <xdr:colOff>38100</xdr:colOff>
      <xdr:row>72</xdr:row>
      <xdr:rowOff>156972</xdr:rowOff>
    </xdr:to>
    <xdr:sp macro="" textlink="">
      <xdr:nvSpPr>
        <xdr:cNvPr id="655" name="楕円 654"/>
        <xdr:cNvSpPr/>
      </xdr:nvSpPr>
      <xdr:spPr>
        <a:xfrm>
          <a:off x="13652500" y="123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2049</xdr:rowOff>
    </xdr:from>
    <xdr:ext cx="534377" cy="259045"/>
    <xdr:sp macro="" textlink="">
      <xdr:nvSpPr>
        <xdr:cNvPr id="656" name="テキスト ボックス 655"/>
        <xdr:cNvSpPr txBox="1"/>
      </xdr:nvSpPr>
      <xdr:spPr>
        <a:xfrm>
          <a:off x="13436111" y="121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28893</xdr:rowOff>
    </xdr:from>
    <xdr:to>
      <xdr:col>67</xdr:col>
      <xdr:colOff>101600</xdr:colOff>
      <xdr:row>78</xdr:row>
      <xdr:rowOff>130493</xdr:rowOff>
    </xdr:to>
    <xdr:sp macro="" textlink="">
      <xdr:nvSpPr>
        <xdr:cNvPr id="657" name="楕円 656"/>
        <xdr:cNvSpPr/>
      </xdr:nvSpPr>
      <xdr:spPr>
        <a:xfrm>
          <a:off x="12763500" y="134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147020</xdr:rowOff>
    </xdr:from>
    <xdr:ext cx="469744" cy="259045"/>
    <xdr:sp macro="" textlink="">
      <xdr:nvSpPr>
        <xdr:cNvPr id="658" name="テキスト ボックス 657"/>
        <xdr:cNvSpPr txBox="1"/>
      </xdr:nvSpPr>
      <xdr:spPr>
        <a:xfrm>
          <a:off x="12579428" y="131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163899</xdr:rowOff>
    </xdr:from>
    <xdr:to>
      <xdr:col>85</xdr:col>
      <xdr:colOff>127000</xdr:colOff>
      <xdr:row>92</xdr:row>
      <xdr:rowOff>32094</xdr:rowOff>
    </xdr:to>
    <xdr:cxnSp macro="">
      <xdr:nvCxnSpPr>
        <xdr:cNvPr id="689" name="直線コネクタ 688"/>
        <xdr:cNvCxnSpPr/>
      </xdr:nvCxnSpPr>
      <xdr:spPr>
        <a:xfrm>
          <a:off x="15481300" y="15765849"/>
          <a:ext cx="838200" cy="3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163899</xdr:rowOff>
    </xdr:from>
    <xdr:to>
      <xdr:col>81</xdr:col>
      <xdr:colOff>50800</xdr:colOff>
      <xdr:row>92</xdr:row>
      <xdr:rowOff>74076</xdr:rowOff>
    </xdr:to>
    <xdr:cxnSp macro="">
      <xdr:nvCxnSpPr>
        <xdr:cNvPr id="692" name="直線コネクタ 691"/>
        <xdr:cNvCxnSpPr/>
      </xdr:nvCxnSpPr>
      <xdr:spPr>
        <a:xfrm flipV="1">
          <a:off x="14592300" y="15765849"/>
          <a:ext cx="889000" cy="8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74076</xdr:rowOff>
    </xdr:from>
    <xdr:to>
      <xdr:col>76</xdr:col>
      <xdr:colOff>114300</xdr:colOff>
      <xdr:row>92</xdr:row>
      <xdr:rowOff>167230</xdr:rowOff>
    </xdr:to>
    <xdr:cxnSp macro="">
      <xdr:nvCxnSpPr>
        <xdr:cNvPr id="695" name="直線コネクタ 694"/>
        <xdr:cNvCxnSpPr/>
      </xdr:nvCxnSpPr>
      <xdr:spPr>
        <a:xfrm flipV="1">
          <a:off x="13703300" y="15847476"/>
          <a:ext cx="889000" cy="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6" name="フローチャート: 判断 695"/>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7" name="テキスト ボックス 696"/>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15669</xdr:rowOff>
    </xdr:from>
    <xdr:to>
      <xdr:col>71</xdr:col>
      <xdr:colOff>177800</xdr:colOff>
      <xdr:row>92</xdr:row>
      <xdr:rowOff>167230</xdr:rowOff>
    </xdr:to>
    <xdr:cxnSp macro="">
      <xdr:nvCxnSpPr>
        <xdr:cNvPr id="698" name="直線コネクタ 697"/>
        <xdr:cNvCxnSpPr/>
      </xdr:nvCxnSpPr>
      <xdr:spPr>
        <a:xfrm>
          <a:off x="12814300" y="15789069"/>
          <a:ext cx="889000" cy="1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9" name="フローチャート: 判断 698"/>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700" name="テキスト ボックス 699"/>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701" name="フローチャート: 判断 700"/>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2" name="テキスト ボックス 701"/>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152744</xdr:rowOff>
    </xdr:from>
    <xdr:to>
      <xdr:col>85</xdr:col>
      <xdr:colOff>177800</xdr:colOff>
      <xdr:row>92</xdr:row>
      <xdr:rowOff>82894</xdr:rowOff>
    </xdr:to>
    <xdr:sp macro="" textlink="">
      <xdr:nvSpPr>
        <xdr:cNvPr id="708" name="楕円 707"/>
        <xdr:cNvSpPr/>
      </xdr:nvSpPr>
      <xdr:spPr>
        <a:xfrm>
          <a:off x="16268700" y="1575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4171</xdr:rowOff>
    </xdr:from>
    <xdr:ext cx="534377" cy="259045"/>
    <xdr:sp macro="" textlink="">
      <xdr:nvSpPr>
        <xdr:cNvPr id="709" name="公債費該当値テキスト"/>
        <xdr:cNvSpPr txBox="1"/>
      </xdr:nvSpPr>
      <xdr:spPr>
        <a:xfrm>
          <a:off x="16370300" y="15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113099</xdr:rowOff>
    </xdr:from>
    <xdr:to>
      <xdr:col>81</xdr:col>
      <xdr:colOff>101600</xdr:colOff>
      <xdr:row>92</xdr:row>
      <xdr:rowOff>43249</xdr:rowOff>
    </xdr:to>
    <xdr:sp macro="" textlink="">
      <xdr:nvSpPr>
        <xdr:cNvPr id="710" name="楕円 709"/>
        <xdr:cNvSpPr/>
      </xdr:nvSpPr>
      <xdr:spPr>
        <a:xfrm>
          <a:off x="15430500" y="157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59776</xdr:rowOff>
    </xdr:from>
    <xdr:ext cx="534377" cy="259045"/>
    <xdr:sp macro="" textlink="">
      <xdr:nvSpPr>
        <xdr:cNvPr id="711" name="テキスト ボックス 710"/>
        <xdr:cNvSpPr txBox="1"/>
      </xdr:nvSpPr>
      <xdr:spPr>
        <a:xfrm>
          <a:off x="15214111" y="154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23276</xdr:rowOff>
    </xdr:from>
    <xdr:to>
      <xdr:col>76</xdr:col>
      <xdr:colOff>165100</xdr:colOff>
      <xdr:row>92</xdr:row>
      <xdr:rowOff>124876</xdr:rowOff>
    </xdr:to>
    <xdr:sp macro="" textlink="">
      <xdr:nvSpPr>
        <xdr:cNvPr id="712" name="楕円 711"/>
        <xdr:cNvSpPr/>
      </xdr:nvSpPr>
      <xdr:spPr>
        <a:xfrm>
          <a:off x="14541500" y="157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141403</xdr:rowOff>
    </xdr:from>
    <xdr:ext cx="534377" cy="259045"/>
    <xdr:sp macro="" textlink="">
      <xdr:nvSpPr>
        <xdr:cNvPr id="713" name="テキスト ボックス 712"/>
        <xdr:cNvSpPr txBox="1"/>
      </xdr:nvSpPr>
      <xdr:spPr>
        <a:xfrm>
          <a:off x="14325111" y="1557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116430</xdr:rowOff>
    </xdr:from>
    <xdr:to>
      <xdr:col>72</xdr:col>
      <xdr:colOff>38100</xdr:colOff>
      <xdr:row>93</xdr:row>
      <xdr:rowOff>46580</xdr:rowOff>
    </xdr:to>
    <xdr:sp macro="" textlink="">
      <xdr:nvSpPr>
        <xdr:cNvPr id="714" name="楕円 713"/>
        <xdr:cNvSpPr/>
      </xdr:nvSpPr>
      <xdr:spPr>
        <a:xfrm>
          <a:off x="13652500" y="158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63107</xdr:rowOff>
    </xdr:from>
    <xdr:ext cx="534377" cy="259045"/>
    <xdr:sp macro="" textlink="">
      <xdr:nvSpPr>
        <xdr:cNvPr id="715" name="テキスト ボックス 714"/>
        <xdr:cNvSpPr txBox="1"/>
      </xdr:nvSpPr>
      <xdr:spPr>
        <a:xfrm>
          <a:off x="13436111" y="1566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136319</xdr:rowOff>
    </xdr:from>
    <xdr:to>
      <xdr:col>67</xdr:col>
      <xdr:colOff>101600</xdr:colOff>
      <xdr:row>92</xdr:row>
      <xdr:rowOff>66469</xdr:rowOff>
    </xdr:to>
    <xdr:sp macro="" textlink="">
      <xdr:nvSpPr>
        <xdr:cNvPr id="716" name="楕円 715"/>
        <xdr:cNvSpPr/>
      </xdr:nvSpPr>
      <xdr:spPr>
        <a:xfrm>
          <a:off x="12763500" y="157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82996</xdr:rowOff>
    </xdr:from>
    <xdr:ext cx="534377" cy="259045"/>
    <xdr:sp macro="" textlink="">
      <xdr:nvSpPr>
        <xdr:cNvPr id="717" name="テキスト ボックス 716"/>
        <xdr:cNvSpPr txBox="1"/>
      </xdr:nvSpPr>
      <xdr:spPr>
        <a:xfrm>
          <a:off x="12547111" y="15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3" name="フローチャート: 判断 752"/>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4" name="テキスト ボックス 753"/>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6" name="フローチャート: 判断 755"/>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7" name="テキスト ボックス 756"/>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8" name="フローチャート: 判断 757"/>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9" name="テキスト ボックス 758"/>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67,409</a:t>
          </a:r>
          <a:r>
            <a:rPr kumimoji="1" lang="ja-JP" altLang="en-US" sz="1300">
              <a:latin typeface="ＭＳ Ｐゴシック" panose="020B0600070205080204" pitchFamily="50" charset="-128"/>
              <a:ea typeface="ＭＳ Ｐゴシック" panose="020B0600070205080204" pitchFamily="50" charset="-128"/>
            </a:rPr>
            <a:t>円と前年に比べ</a:t>
          </a:r>
          <a:r>
            <a:rPr kumimoji="1" lang="en-US" altLang="ja-JP" sz="1300">
              <a:latin typeface="ＭＳ Ｐゴシック" panose="020B0600070205080204" pitchFamily="50" charset="-128"/>
              <a:ea typeface="ＭＳ Ｐゴシック" panose="020B0600070205080204" pitchFamily="50" charset="-128"/>
            </a:rPr>
            <a:t>88,322</a:t>
          </a:r>
          <a:r>
            <a:rPr kumimoji="1" lang="ja-JP" altLang="en-US" sz="1300">
              <a:latin typeface="ＭＳ Ｐゴシック" panose="020B0600070205080204" pitchFamily="50" charset="-128"/>
              <a:ea typeface="ＭＳ Ｐゴシック" panose="020B0600070205080204" pitchFamily="50" charset="-128"/>
            </a:rPr>
            <a:t>円減少しているのは，新型コロナウイルス感染症関係の給付金及び経済対策に要する経費が減少したことにるものである。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197,172</a:t>
          </a:r>
          <a:r>
            <a:rPr kumimoji="1" lang="ja-JP" altLang="en-US" sz="1300">
              <a:latin typeface="ＭＳ Ｐゴシック" panose="020B0600070205080204" pitchFamily="50" charset="-128"/>
              <a:ea typeface="ＭＳ Ｐゴシック" panose="020B0600070205080204" pitchFamily="50" charset="-128"/>
            </a:rPr>
            <a:t>円と類似団体平均より高くなっている。これは，子育て世帯及び生活困窮者への給付金に要した経費によるものである。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49,297</a:t>
          </a:r>
          <a:r>
            <a:rPr kumimoji="1" lang="ja-JP" altLang="en-US" sz="1300">
              <a:latin typeface="ＭＳ Ｐゴシック" panose="020B0600070205080204" pitchFamily="50" charset="-128"/>
              <a:ea typeface="ＭＳ Ｐゴシック" panose="020B0600070205080204" pitchFamily="50" charset="-128"/>
            </a:rPr>
            <a:t>円と類似団体・全国・県内平均より低くなっている。これは，令和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スクール事業や空調</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事業が完了したことによるものである。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35,232</a:t>
          </a:r>
          <a:r>
            <a:rPr kumimoji="1" lang="ja-JP" altLang="en-US" sz="1300">
              <a:latin typeface="ＭＳ Ｐゴシック" panose="020B0600070205080204" pitchFamily="50" charset="-128"/>
              <a:ea typeface="ＭＳ Ｐゴシック" panose="020B0600070205080204" pitchFamily="50" charset="-128"/>
            </a:rPr>
            <a:t>円と類似団体・全国・県内平均より高くなっている。これは，平成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年豪雨災害に対する災害復旧工事費の増加によるものである。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年度に取崩しを行い減少したものの，令和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年度は税収の増，災害復旧事業費の減等により生じた余剰金を基金に積み立てたことにより，残高が回復した。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実質収支額，実質単年度収支も増加しているが，令和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年度以降は物価高騰の影響から経常経費の増額が見込まれるため，引き続き個別事業の取捨選択や事業費を精査するとともに，市税，使用料・手数料，財産収入等の自主財源の確保に努める。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広島県三原市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全会計が黒字で推移しており，健全な状態にある。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c r="B2" s="179" t="s">
        <v>81</v>
      </c>
      <c r="C2" s="179"/>
      <c r="D2" s="180"/>
    </row>
    <row r="3" spans="1:119" ht="18.75" customHeight="1" thickBot="1">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56353235</v>
      </c>
      <c r="BO4" s="488"/>
      <c r="BP4" s="488"/>
      <c r="BQ4" s="488"/>
      <c r="BR4" s="488"/>
      <c r="BS4" s="488"/>
      <c r="BT4" s="488"/>
      <c r="BU4" s="489"/>
      <c r="BV4" s="487">
        <v>66728235</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8.8000000000000007</v>
      </c>
      <c r="CU4" s="628"/>
      <c r="CV4" s="628"/>
      <c r="CW4" s="628"/>
      <c r="CX4" s="628"/>
      <c r="CY4" s="628"/>
      <c r="CZ4" s="628"/>
      <c r="DA4" s="629"/>
      <c r="DB4" s="627">
        <v>0.4</v>
      </c>
      <c r="DC4" s="628"/>
      <c r="DD4" s="628"/>
      <c r="DE4" s="628"/>
      <c r="DF4" s="628"/>
      <c r="DG4" s="628"/>
      <c r="DH4" s="628"/>
      <c r="DI4" s="629"/>
    </row>
    <row r="5" spans="1:119" ht="18.75" customHeight="1">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53328894</v>
      </c>
      <c r="BO5" s="459"/>
      <c r="BP5" s="459"/>
      <c r="BQ5" s="459"/>
      <c r="BR5" s="459"/>
      <c r="BS5" s="459"/>
      <c r="BT5" s="459"/>
      <c r="BU5" s="460"/>
      <c r="BV5" s="458">
        <v>63939128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91.3</v>
      </c>
      <c r="CU5" s="456"/>
      <c r="CV5" s="456"/>
      <c r="CW5" s="456"/>
      <c r="CX5" s="456"/>
      <c r="CY5" s="456"/>
      <c r="CZ5" s="456"/>
      <c r="DA5" s="457"/>
      <c r="DB5" s="455">
        <v>95.2</v>
      </c>
      <c r="DC5" s="456"/>
      <c r="DD5" s="456"/>
      <c r="DE5" s="456"/>
      <c r="DF5" s="456"/>
      <c r="DG5" s="456"/>
      <c r="DH5" s="456"/>
      <c r="DI5" s="457"/>
    </row>
    <row r="6" spans="1:119" ht="18.75" customHeight="1">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94</v>
      </c>
      <c r="AV6" s="517"/>
      <c r="AW6" s="517"/>
      <c r="AX6" s="517"/>
      <c r="AY6" s="472" t="s">
        <v>102</v>
      </c>
      <c r="AZ6" s="473"/>
      <c r="BA6" s="473"/>
      <c r="BB6" s="473"/>
      <c r="BC6" s="473"/>
      <c r="BD6" s="473"/>
      <c r="BE6" s="473"/>
      <c r="BF6" s="473"/>
      <c r="BG6" s="473"/>
      <c r="BH6" s="473"/>
      <c r="BI6" s="473"/>
      <c r="BJ6" s="473"/>
      <c r="BK6" s="473"/>
      <c r="BL6" s="473"/>
      <c r="BM6" s="474"/>
      <c r="BN6" s="458">
        <v>3024341</v>
      </c>
      <c r="BO6" s="459"/>
      <c r="BP6" s="459"/>
      <c r="BQ6" s="459"/>
      <c r="BR6" s="459"/>
      <c r="BS6" s="459"/>
      <c r="BT6" s="459"/>
      <c r="BU6" s="460"/>
      <c r="BV6" s="458">
        <v>2789107</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94.9</v>
      </c>
      <c r="CU6" s="602"/>
      <c r="CV6" s="602"/>
      <c r="CW6" s="602"/>
      <c r="CX6" s="602"/>
      <c r="CY6" s="602"/>
      <c r="CZ6" s="602"/>
      <c r="DA6" s="603"/>
      <c r="DB6" s="601">
        <v>99.2</v>
      </c>
      <c r="DC6" s="602"/>
      <c r="DD6" s="602"/>
      <c r="DE6" s="602"/>
      <c r="DF6" s="602"/>
      <c r="DG6" s="602"/>
      <c r="DH6" s="602"/>
      <c r="DI6" s="603"/>
    </row>
    <row r="7" spans="1:119" ht="18.75" customHeight="1">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562341</v>
      </c>
      <c r="BO7" s="459"/>
      <c r="BP7" s="459"/>
      <c r="BQ7" s="459"/>
      <c r="BR7" s="459"/>
      <c r="BS7" s="459"/>
      <c r="BT7" s="459"/>
      <c r="BU7" s="460"/>
      <c r="BV7" s="458">
        <v>2677058</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27981343</v>
      </c>
      <c r="CU7" s="459"/>
      <c r="CV7" s="459"/>
      <c r="CW7" s="459"/>
      <c r="CX7" s="459"/>
      <c r="CY7" s="459"/>
      <c r="CZ7" s="459"/>
      <c r="DA7" s="460"/>
      <c r="DB7" s="458">
        <v>27523947</v>
      </c>
      <c r="DC7" s="459"/>
      <c r="DD7" s="459"/>
      <c r="DE7" s="459"/>
      <c r="DF7" s="459"/>
      <c r="DG7" s="459"/>
      <c r="DH7" s="459"/>
      <c r="DI7" s="460"/>
    </row>
    <row r="8" spans="1:119" ht="18.75" customHeight="1" thickBot="1">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94</v>
      </c>
      <c r="AV8" s="517"/>
      <c r="AW8" s="517"/>
      <c r="AX8" s="517"/>
      <c r="AY8" s="472" t="s">
        <v>109</v>
      </c>
      <c r="AZ8" s="473"/>
      <c r="BA8" s="473"/>
      <c r="BB8" s="473"/>
      <c r="BC8" s="473"/>
      <c r="BD8" s="473"/>
      <c r="BE8" s="473"/>
      <c r="BF8" s="473"/>
      <c r="BG8" s="473"/>
      <c r="BH8" s="473"/>
      <c r="BI8" s="473"/>
      <c r="BJ8" s="473"/>
      <c r="BK8" s="473"/>
      <c r="BL8" s="473"/>
      <c r="BM8" s="474"/>
      <c r="BN8" s="458">
        <v>2462000</v>
      </c>
      <c r="BO8" s="459"/>
      <c r="BP8" s="459"/>
      <c r="BQ8" s="459"/>
      <c r="BR8" s="459"/>
      <c r="BS8" s="459"/>
      <c r="BT8" s="459"/>
      <c r="BU8" s="460"/>
      <c r="BV8" s="458">
        <v>112049</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0.54</v>
      </c>
      <c r="CU8" s="562"/>
      <c r="CV8" s="562"/>
      <c r="CW8" s="562"/>
      <c r="CX8" s="562"/>
      <c r="CY8" s="562"/>
      <c r="CZ8" s="562"/>
      <c r="DA8" s="563"/>
      <c r="DB8" s="561">
        <v>0.55000000000000004</v>
      </c>
      <c r="DC8" s="562"/>
      <c r="DD8" s="562"/>
      <c r="DE8" s="562"/>
      <c r="DF8" s="562"/>
      <c r="DG8" s="562"/>
      <c r="DH8" s="562"/>
      <c r="DI8" s="563"/>
    </row>
    <row r="9" spans="1:119" ht="18.75" customHeight="1" thickBot="1">
      <c r="A9" s="178"/>
      <c r="B9" s="590" t="s">
        <v>111</v>
      </c>
      <c r="C9" s="591"/>
      <c r="D9" s="591"/>
      <c r="E9" s="591"/>
      <c r="F9" s="591"/>
      <c r="G9" s="591"/>
      <c r="H9" s="591"/>
      <c r="I9" s="591"/>
      <c r="J9" s="591"/>
      <c r="K9" s="509"/>
      <c r="L9" s="592" t="s">
        <v>112</v>
      </c>
      <c r="M9" s="593"/>
      <c r="N9" s="593"/>
      <c r="O9" s="593"/>
      <c r="P9" s="593"/>
      <c r="Q9" s="594"/>
      <c r="R9" s="595">
        <v>90573</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94</v>
      </c>
      <c r="AV9" s="517"/>
      <c r="AW9" s="517"/>
      <c r="AX9" s="517"/>
      <c r="AY9" s="472" t="s">
        <v>115</v>
      </c>
      <c r="AZ9" s="473"/>
      <c r="BA9" s="473"/>
      <c r="BB9" s="473"/>
      <c r="BC9" s="473"/>
      <c r="BD9" s="473"/>
      <c r="BE9" s="473"/>
      <c r="BF9" s="473"/>
      <c r="BG9" s="473"/>
      <c r="BH9" s="473"/>
      <c r="BI9" s="473"/>
      <c r="BJ9" s="473"/>
      <c r="BK9" s="473"/>
      <c r="BL9" s="473"/>
      <c r="BM9" s="474"/>
      <c r="BN9" s="458">
        <v>2349951</v>
      </c>
      <c r="BO9" s="459"/>
      <c r="BP9" s="459"/>
      <c r="BQ9" s="459"/>
      <c r="BR9" s="459"/>
      <c r="BS9" s="459"/>
      <c r="BT9" s="459"/>
      <c r="BU9" s="460"/>
      <c r="BV9" s="458">
        <v>-812729</v>
      </c>
      <c r="BW9" s="459"/>
      <c r="BX9" s="459"/>
      <c r="BY9" s="459"/>
      <c r="BZ9" s="459"/>
      <c r="CA9" s="459"/>
      <c r="CB9" s="459"/>
      <c r="CC9" s="460"/>
      <c r="CD9" s="498" t="s">
        <v>116</v>
      </c>
      <c r="CE9" s="418"/>
      <c r="CF9" s="418"/>
      <c r="CG9" s="418"/>
      <c r="CH9" s="418"/>
      <c r="CI9" s="418"/>
      <c r="CJ9" s="418"/>
      <c r="CK9" s="418"/>
      <c r="CL9" s="418"/>
      <c r="CM9" s="418"/>
      <c r="CN9" s="418"/>
      <c r="CO9" s="418"/>
      <c r="CP9" s="418"/>
      <c r="CQ9" s="418"/>
      <c r="CR9" s="418"/>
      <c r="CS9" s="499"/>
      <c r="CT9" s="455">
        <v>20</v>
      </c>
      <c r="CU9" s="456"/>
      <c r="CV9" s="456"/>
      <c r="CW9" s="456"/>
      <c r="CX9" s="456"/>
      <c r="CY9" s="456"/>
      <c r="CZ9" s="456"/>
      <c r="DA9" s="457"/>
      <c r="DB9" s="455">
        <v>21.3</v>
      </c>
      <c r="DC9" s="456"/>
      <c r="DD9" s="456"/>
      <c r="DE9" s="456"/>
      <c r="DF9" s="456"/>
      <c r="DG9" s="456"/>
      <c r="DH9" s="456"/>
      <c r="DI9" s="457"/>
    </row>
    <row r="10" spans="1:119" ht="18.75" customHeight="1" thickBot="1">
      <c r="A10" s="178"/>
      <c r="B10" s="590"/>
      <c r="C10" s="591"/>
      <c r="D10" s="591"/>
      <c r="E10" s="591"/>
      <c r="F10" s="591"/>
      <c r="G10" s="591"/>
      <c r="H10" s="591"/>
      <c r="I10" s="591"/>
      <c r="J10" s="591"/>
      <c r="K10" s="509"/>
      <c r="L10" s="414" t="s">
        <v>117</v>
      </c>
      <c r="M10" s="415"/>
      <c r="N10" s="415"/>
      <c r="O10" s="415"/>
      <c r="P10" s="415"/>
      <c r="Q10" s="416"/>
      <c r="R10" s="411">
        <v>96194</v>
      </c>
      <c r="S10" s="412"/>
      <c r="T10" s="412"/>
      <c r="U10" s="412"/>
      <c r="V10" s="471"/>
      <c r="W10" s="599"/>
      <c r="X10" s="409"/>
      <c r="Y10" s="409"/>
      <c r="Z10" s="409"/>
      <c r="AA10" s="409"/>
      <c r="AB10" s="409"/>
      <c r="AC10" s="409"/>
      <c r="AD10" s="409"/>
      <c r="AE10" s="409"/>
      <c r="AF10" s="409"/>
      <c r="AG10" s="409"/>
      <c r="AH10" s="409"/>
      <c r="AI10" s="409"/>
      <c r="AJ10" s="409"/>
      <c r="AK10" s="409"/>
      <c r="AL10" s="600"/>
      <c r="AM10" s="515" t="s">
        <v>118</v>
      </c>
      <c r="AN10" s="415"/>
      <c r="AO10" s="415"/>
      <c r="AP10" s="415"/>
      <c r="AQ10" s="415"/>
      <c r="AR10" s="415"/>
      <c r="AS10" s="415"/>
      <c r="AT10" s="416"/>
      <c r="AU10" s="516" t="s">
        <v>119</v>
      </c>
      <c r="AV10" s="517"/>
      <c r="AW10" s="517"/>
      <c r="AX10" s="517"/>
      <c r="AY10" s="472" t="s">
        <v>120</v>
      </c>
      <c r="AZ10" s="473"/>
      <c r="BA10" s="473"/>
      <c r="BB10" s="473"/>
      <c r="BC10" s="473"/>
      <c r="BD10" s="473"/>
      <c r="BE10" s="473"/>
      <c r="BF10" s="473"/>
      <c r="BG10" s="473"/>
      <c r="BH10" s="473"/>
      <c r="BI10" s="473"/>
      <c r="BJ10" s="473"/>
      <c r="BK10" s="473"/>
      <c r="BL10" s="473"/>
      <c r="BM10" s="474"/>
      <c r="BN10" s="458">
        <v>583633</v>
      </c>
      <c r="BO10" s="459"/>
      <c r="BP10" s="459"/>
      <c r="BQ10" s="459"/>
      <c r="BR10" s="459"/>
      <c r="BS10" s="459"/>
      <c r="BT10" s="459"/>
      <c r="BU10" s="460"/>
      <c r="BV10" s="458">
        <v>3617</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119</v>
      </c>
      <c r="AV11" s="517"/>
      <c r="AW11" s="517"/>
      <c r="AX11" s="517"/>
      <c r="AY11" s="472" t="s">
        <v>125</v>
      </c>
      <c r="AZ11" s="473"/>
      <c r="BA11" s="473"/>
      <c r="BB11" s="473"/>
      <c r="BC11" s="473"/>
      <c r="BD11" s="473"/>
      <c r="BE11" s="473"/>
      <c r="BF11" s="473"/>
      <c r="BG11" s="473"/>
      <c r="BH11" s="473"/>
      <c r="BI11" s="473"/>
      <c r="BJ11" s="473"/>
      <c r="BK11" s="473"/>
      <c r="BL11" s="473"/>
      <c r="BM11" s="474"/>
      <c r="BN11" s="458">
        <v>194193</v>
      </c>
      <c r="BO11" s="459"/>
      <c r="BP11" s="459"/>
      <c r="BQ11" s="459"/>
      <c r="BR11" s="459"/>
      <c r="BS11" s="459"/>
      <c r="BT11" s="459"/>
      <c r="BU11" s="460"/>
      <c r="BV11" s="458">
        <v>826072</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c r="A12" s="178"/>
      <c r="B12" s="564" t="s">
        <v>129</v>
      </c>
      <c r="C12" s="565"/>
      <c r="D12" s="565"/>
      <c r="E12" s="565"/>
      <c r="F12" s="565"/>
      <c r="G12" s="565"/>
      <c r="H12" s="565"/>
      <c r="I12" s="565"/>
      <c r="J12" s="565"/>
      <c r="K12" s="566"/>
      <c r="L12" s="573" t="s">
        <v>130</v>
      </c>
      <c r="M12" s="574"/>
      <c r="N12" s="574"/>
      <c r="O12" s="574"/>
      <c r="P12" s="574"/>
      <c r="Q12" s="575"/>
      <c r="R12" s="576">
        <v>90320</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119</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276000</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128</v>
      </c>
      <c r="CU12" s="562"/>
      <c r="CV12" s="562"/>
      <c r="CW12" s="562"/>
      <c r="CX12" s="562"/>
      <c r="CY12" s="562"/>
      <c r="CZ12" s="562"/>
      <c r="DA12" s="563"/>
      <c r="DB12" s="561" t="s">
        <v>128</v>
      </c>
      <c r="DC12" s="562"/>
      <c r="DD12" s="562"/>
      <c r="DE12" s="562"/>
      <c r="DF12" s="562"/>
      <c r="DG12" s="562"/>
      <c r="DH12" s="562"/>
      <c r="DI12" s="563"/>
    </row>
    <row r="13" spans="1:119" ht="18.75" customHeight="1">
      <c r="A13" s="178"/>
      <c r="B13" s="567"/>
      <c r="C13" s="568"/>
      <c r="D13" s="568"/>
      <c r="E13" s="568"/>
      <c r="F13" s="568"/>
      <c r="G13" s="568"/>
      <c r="H13" s="568"/>
      <c r="I13" s="568"/>
      <c r="J13" s="568"/>
      <c r="K13" s="569"/>
      <c r="L13" s="187"/>
      <c r="M13" s="542" t="s">
        <v>136</v>
      </c>
      <c r="N13" s="543"/>
      <c r="O13" s="543"/>
      <c r="P13" s="543"/>
      <c r="Q13" s="544"/>
      <c r="R13" s="545">
        <v>88331</v>
      </c>
      <c r="S13" s="546"/>
      <c r="T13" s="546"/>
      <c r="U13" s="546"/>
      <c r="V13" s="547"/>
      <c r="W13" s="548" t="s">
        <v>137</v>
      </c>
      <c r="X13" s="444"/>
      <c r="Y13" s="444"/>
      <c r="Z13" s="444"/>
      <c r="AA13" s="444"/>
      <c r="AB13" s="445"/>
      <c r="AC13" s="411">
        <v>2238</v>
      </c>
      <c r="AD13" s="412"/>
      <c r="AE13" s="412"/>
      <c r="AF13" s="412"/>
      <c r="AG13" s="413"/>
      <c r="AH13" s="411">
        <v>2386</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3127777</v>
      </c>
      <c r="BO13" s="459"/>
      <c r="BP13" s="459"/>
      <c r="BQ13" s="459"/>
      <c r="BR13" s="459"/>
      <c r="BS13" s="459"/>
      <c r="BT13" s="459"/>
      <c r="BU13" s="460"/>
      <c r="BV13" s="458">
        <v>-259040</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7.7</v>
      </c>
      <c r="CU13" s="456"/>
      <c r="CV13" s="456"/>
      <c r="CW13" s="456"/>
      <c r="CX13" s="456"/>
      <c r="CY13" s="456"/>
      <c r="CZ13" s="456"/>
      <c r="DA13" s="457"/>
      <c r="DB13" s="455">
        <v>6.7</v>
      </c>
      <c r="DC13" s="456"/>
      <c r="DD13" s="456"/>
      <c r="DE13" s="456"/>
      <c r="DF13" s="456"/>
      <c r="DG13" s="456"/>
      <c r="DH13" s="456"/>
      <c r="DI13" s="457"/>
    </row>
    <row r="14" spans="1:119" ht="18.75" customHeight="1" thickBot="1">
      <c r="A14" s="178"/>
      <c r="B14" s="567"/>
      <c r="C14" s="568"/>
      <c r="D14" s="568"/>
      <c r="E14" s="568"/>
      <c r="F14" s="568"/>
      <c r="G14" s="568"/>
      <c r="H14" s="568"/>
      <c r="I14" s="568"/>
      <c r="J14" s="568"/>
      <c r="K14" s="569"/>
      <c r="L14" s="532" t="s">
        <v>142</v>
      </c>
      <c r="M14" s="585"/>
      <c r="N14" s="585"/>
      <c r="O14" s="585"/>
      <c r="P14" s="585"/>
      <c r="Q14" s="586"/>
      <c r="R14" s="545">
        <v>92009</v>
      </c>
      <c r="S14" s="546"/>
      <c r="T14" s="546"/>
      <c r="U14" s="546"/>
      <c r="V14" s="547"/>
      <c r="W14" s="549"/>
      <c r="X14" s="447"/>
      <c r="Y14" s="447"/>
      <c r="Z14" s="447"/>
      <c r="AA14" s="447"/>
      <c r="AB14" s="448"/>
      <c r="AC14" s="538">
        <v>5.4</v>
      </c>
      <c r="AD14" s="539"/>
      <c r="AE14" s="539"/>
      <c r="AF14" s="539"/>
      <c r="AG14" s="540"/>
      <c r="AH14" s="538">
        <v>5.6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v>34</v>
      </c>
      <c r="CU14" s="556"/>
      <c r="CV14" s="556"/>
      <c r="CW14" s="556"/>
      <c r="CX14" s="556"/>
      <c r="CY14" s="556"/>
      <c r="CZ14" s="556"/>
      <c r="DA14" s="557"/>
      <c r="DB14" s="555">
        <v>40.6</v>
      </c>
      <c r="DC14" s="556"/>
      <c r="DD14" s="556"/>
      <c r="DE14" s="556"/>
      <c r="DF14" s="556"/>
      <c r="DG14" s="556"/>
      <c r="DH14" s="556"/>
      <c r="DI14" s="557"/>
    </row>
    <row r="15" spans="1:119" ht="18.75" customHeight="1">
      <c r="A15" s="178"/>
      <c r="B15" s="567"/>
      <c r="C15" s="568"/>
      <c r="D15" s="568"/>
      <c r="E15" s="568"/>
      <c r="F15" s="568"/>
      <c r="G15" s="568"/>
      <c r="H15" s="568"/>
      <c r="I15" s="568"/>
      <c r="J15" s="568"/>
      <c r="K15" s="569"/>
      <c r="L15" s="187"/>
      <c r="M15" s="542" t="s">
        <v>144</v>
      </c>
      <c r="N15" s="543"/>
      <c r="O15" s="543"/>
      <c r="P15" s="543"/>
      <c r="Q15" s="544"/>
      <c r="R15" s="545">
        <v>89735</v>
      </c>
      <c r="S15" s="546"/>
      <c r="T15" s="546"/>
      <c r="U15" s="546"/>
      <c r="V15" s="547"/>
      <c r="W15" s="548" t="s">
        <v>145</v>
      </c>
      <c r="X15" s="444"/>
      <c r="Y15" s="444"/>
      <c r="Z15" s="444"/>
      <c r="AA15" s="444"/>
      <c r="AB15" s="445"/>
      <c r="AC15" s="411">
        <v>12606</v>
      </c>
      <c r="AD15" s="412"/>
      <c r="AE15" s="412"/>
      <c r="AF15" s="412"/>
      <c r="AG15" s="413"/>
      <c r="AH15" s="411">
        <v>13304</v>
      </c>
      <c r="AI15" s="412"/>
      <c r="AJ15" s="412"/>
      <c r="AK15" s="412"/>
      <c r="AL15" s="471"/>
      <c r="AM15" s="515"/>
      <c r="AN15" s="415"/>
      <c r="AO15" s="415"/>
      <c r="AP15" s="415"/>
      <c r="AQ15" s="415"/>
      <c r="AR15" s="415"/>
      <c r="AS15" s="415"/>
      <c r="AT15" s="416"/>
      <c r="AU15" s="516"/>
      <c r="AV15" s="517"/>
      <c r="AW15" s="517"/>
      <c r="AX15" s="517"/>
      <c r="AY15" s="484" t="s">
        <v>146</v>
      </c>
      <c r="AZ15" s="485"/>
      <c r="BA15" s="485"/>
      <c r="BB15" s="485"/>
      <c r="BC15" s="485"/>
      <c r="BD15" s="485"/>
      <c r="BE15" s="485"/>
      <c r="BF15" s="485"/>
      <c r="BG15" s="485"/>
      <c r="BH15" s="485"/>
      <c r="BI15" s="485"/>
      <c r="BJ15" s="485"/>
      <c r="BK15" s="485"/>
      <c r="BL15" s="485"/>
      <c r="BM15" s="486"/>
      <c r="BN15" s="487">
        <v>12333966</v>
      </c>
      <c r="BO15" s="488"/>
      <c r="BP15" s="488"/>
      <c r="BQ15" s="488"/>
      <c r="BR15" s="488"/>
      <c r="BS15" s="488"/>
      <c r="BT15" s="488"/>
      <c r="BU15" s="489"/>
      <c r="BV15" s="487">
        <v>12743235</v>
      </c>
      <c r="BW15" s="488"/>
      <c r="BX15" s="488"/>
      <c r="BY15" s="488"/>
      <c r="BZ15" s="488"/>
      <c r="CA15" s="488"/>
      <c r="CB15" s="488"/>
      <c r="CC15" s="489"/>
      <c r="CD15" s="558" t="s">
        <v>147</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c r="A16" s="178"/>
      <c r="B16" s="567"/>
      <c r="C16" s="568"/>
      <c r="D16" s="568"/>
      <c r="E16" s="568"/>
      <c r="F16" s="568"/>
      <c r="G16" s="568"/>
      <c r="H16" s="568"/>
      <c r="I16" s="568"/>
      <c r="J16" s="568"/>
      <c r="K16" s="569"/>
      <c r="L16" s="532" t="s">
        <v>148</v>
      </c>
      <c r="M16" s="533"/>
      <c r="N16" s="533"/>
      <c r="O16" s="533"/>
      <c r="P16" s="533"/>
      <c r="Q16" s="534"/>
      <c r="R16" s="535" t="s">
        <v>149</v>
      </c>
      <c r="S16" s="536"/>
      <c r="T16" s="536"/>
      <c r="U16" s="536"/>
      <c r="V16" s="537"/>
      <c r="W16" s="549"/>
      <c r="X16" s="447"/>
      <c r="Y16" s="447"/>
      <c r="Z16" s="447"/>
      <c r="AA16" s="447"/>
      <c r="AB16" s="448"/>
      <c r="AC16" s="538">
        <v>30.7</v>
      </c>
      <c r="AD16" s="539"/>
      <c r="AE16" s="539"/>
      <c r="AF16" s="539"/>
      <c r="AG16" s="540"/>
      <c r="AH16" s="538">
        <v>31</v>
      </c>
      <c r="AI16" s="539"/>
      <c r="AJ16" s="539"/>
      <c r="AK16" s="539"/>
      <c r="AL16" s="541"/>
      <c r="AM16" s="515"/>
      <c r="AN16" s="415"/>
      <c r="AO16" s="415"/>
      <c r="AP16" s="415"/>
      <c r="AQ16" s="415"/>
      <c r="AR16" s="415"/>
      <c r="AS16" s="415"/>
      <c r="AT16" s="416"/>
      <c r="AU16" s="516"/>
      <c r="AV16" s="517"/>
      <c r="AW16" s="517"/>
      <c r="AX16" s="517"/>
      <c r="AY16" s="472" t="s">
        <v>150</v>
      </c>
      <c r="AZ16" s="473"/>
      <c r="BA16" s="473"/>
      <c r="BB16" s="473"/>
      <c r="BC16" s="473"/>
      <c r="BD16" s="473"/>
      <c r="BE16" s="473"/>
      <c r="BF16" s="473"/>
      <c r="BG16" s="473"/>
      <c r="BH16" s="473"/>
      <c r="BI16" s="473"/>
      <c r="BJ16" s="473"/>
      <c r="BK16" s="473"/>
      <c r="BL16" s="473"/>
      <c r="BM16" s="474"/>
      <c r="BN16" s="458">
        <v>23187848</v>
      </c>
      <c r="BO16" s="459"/>
      <c r="BP16" s="459"/>
      <c r="BQ16" s="459"/>
      <c r="BR16" s="459"/>
      <c r="BS16" s="459"/>
      <c r="BT16" s="459"/>
      <c r="BU16" s="460"/>
      <c r="BV16" s="458">
        <v>22658120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c r="A17" s="178"/>
      <c r="B17" s="570"/>
      <c r="C17" s="571"/>
      <c r="D17" s="571"/>
      <c r="E17" s="571"/>
      <c r="F17" s="571"/>
      <c r="G17" s="571"/>
      <c r="H17" s="571"/>
      <c r="I17" s="571"/>
      <c r="J17" s="571"/>
      <c r="K17" s="572"/>
      <c r="L17" s="192"/>
      <c r="M17" s="551" t="s">
        <v>151</v>
      </c>
      <c r="N17" s="552"/>
      <c r="O17" s="552"/>
      <c r="P17" s="552"/>
      <c r="Q17" s="553"/>
      <c r="R17" s="535" t="s">
        <v>152</v>
      </c>
      <c r="S17" s="536"/>
      <c r="T17" s="536"/>
      <c r="U17" s="536"/>
      <c r="V17" s="537"/>
      <c r="W17" s="548" t="s">
        <v>153</v>
      </c>
      <c r="X17" s="444"/>
      <c r="Y17" s="444"/>
      <c r="Z17" s="444"/>
      <c r="AA17" s="444"/>
      <c r="AB17" s="445"/>
      <c r="AC17" s="411">
        <v>26267</v>
      </c>
      <c r="AD17" s="412"/>
      <c r="AE17" s="412"/>
      <c r="AF17" s="412"/>
      <c r="AG17" s="413"/>
      <c r="AH17" s="411">
        <v>27247</v>
      </c>
      <c r="AI17" s="412"/>
      <c r="AJ17" s="412"/>
      <c r="AK17" s="412"/>
      <c r="AL17" s="471"/>
      <c r="AM17" s="515"/>
      <c r="AN17" s="415"/>
      <c r="AO17" s="415"/>
      <c r="AP17" s="415"/>
      <c r="AQ17" s="415"/>
      <c r="AR17" s="415"/>
      <c r="AS17" s="415"/>
      <c r="AT17" s="416"/>
      <c r="AU17" s="516"/>
      <c r="AV17" s="517"/>
      <c r="AW17" s="517"/>
      <c r="AX17" s="517"/>
      <c r="AY17" s="472" t="s">
        <v>154</v>
      </c>
      <c r="AZ17" s="473"/>
      <c r="BA17" s="473"/>
      <c r="BB17" s="473"/>
      <c r="BC17" s="473"/>
      <c r="BD17" s="473"/>
      <c r="BE17" s="473"/>
      <c r="BF17" s="473"/>
      <c r="BG17" s="473"/>
      <c r="BH17" s="473"/>
      <c r="BI17" s="473"/>
      <c r="BJ17" s="473"/>
      <c r="BK17" s="473"/>
      <c r="BL17" s="473"/>
      <c r="BM17" s="474"/>
      <c r="BN17" s="458">
        <v>15614754</v>
      </c>
      <c r="BO17" s="459"/>
      <c r="BP17" s="459"/>
      <c r="BQ17" s="459"/>
      <c r="BR17" s="459"/>
      <c r="BS17" s="459"/>
      <c r="BT17" s="459"/>
      <c r="BU17" s="460"/>
      <c r="BV17" s="458">
        <v>16115524</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c r="A18" s="178"/>
      <c r="B18" s="508" t="s">
        <v>155</v>
      </c>
      <c r="C18" s="509"/>
      <c r="D18" s="509"/>
      <c r="E18" s="510"/>
      <c r="F18" s="510"/>
      <c r="G18" s="510"/>
      <c r="H18" s="510"/>
      <c r="I18" s="510"/>
      <c r="J18" s="510"/>
      <c r="K18" s="510"/>
      <c r="L18" s="511">
        <v>471.51</v>
      </c>
      <c r="M18" s="511"/>
      <c r="N18" s="511"/>
      <c r="O18" s="511"/>
      <c r="P18" s="511"/>
      <c r="Q18" s="511"/>
      <c r="R18" s="512"/>
      <c r="S18" s="512"/>
      <c r="T18" s="512"/>
      <c r="U18" s="512"/>
      <c r="V18" s="513"/>
      <c r="W18" s="529"/>
      <c r="X18" s="530"/>
      <c r="Y18" s="530"/>
      <c r="Z18" s="530"/>
      <c r="AA18" s="530"/>
      <c r="AB18" s="554"/>
      <c r="AC18" s="428">
        <v>63.9</v>
      </c>
      <c r="AD18" s="429"/>
      <c r="AE18" s="429"/>
      <c r="AF18" s="429"/>
      <c r="AG18" s="514"/>
      <c r="AH18" s="428">
        <v>63.5</v>
      </c>
      <c r="AI18" s="429"/>
      <c r="AJ18" s="429"/>
      <c r="AK18" s="429"/>
      <c r="AL18" s="430"/>
      <c r="AM18" s="515"/>
      <c r="AN18" s="415"/>
      <c r="AO18" s="415"/>
      <c r="AP18" s="415"/>
      <c r="AQ18" s="415"/>
      <c r="AR18" s="415"/>
      <c r="AS18" s="415"/>
      <c r="AT18" s="416"/>
      <c r="AU18" s="516"/>
      <c r="AV18" s="517"/>
      <c r="AW18" s="517"/>
      <c r="AX18" s="517"/>
      <c r="AY18" s="472" t="s">
        <v>156</v>
      </c>
      <c r="AZ18" s="473"/>
      <c r="BA18" s="473"/>
      <c r="BB18" s="473"/>
      <c r="BC18" s="473"/>
      <c r="BD18" s="473"/>
      <c r="BE18" s="473"/>
      <c r="BF18" s="473"/>
      <c r="BG18" s="473"/>
      <c r="BH18" s="473"/>
      <c r="BI18" s="473"/>
      <c r="BJ18" s="473"/>
      <c r="BK18" s="473"/>
      <c r="BL18" s="473"/>
      <c r="BM18" s="474"/>
      <c r="BN18" s="458">
        <v>25907477</v>
      </c>
      <c r="BO18" s="459"/>
      <c r="BP18" s="459"/>
      <c r="BQ18" s="459"/>
      <c r="BR18" s="459"/>
      <c r="BS18" s="459"/>
      <c r="BT18" s="459"/>
      <c r="BU18" s="460"/>
      <c r="BV18" s="458">
        <v>25613547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c r="A19" s="178"/>
      <c r="B19" s="508" t="s">
        <v>157</v>
      </c>
      <c r="C19" s="509"/>
      <c r="D19" s="509"/>
      <c r="E19" s="510"/>
      <c r="F19" s="510"/>
      <c r="G19" s="510"/>
      <c r="H19" s="510"/>
      <c r="I19" s="510"/>
      <c r="J19" s="510"/>
      <c r="K19" s="510"/>
      <c r="L19" s="518">
        <v>192</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158</v>
      </c>
      <c r="AZ19" s="473"/>
      <c r="BA19" s="473"/>
      <c r="BB19" s="473"/>
      <c r="BC19" s="473"/>
      <c r="BD19" s="473"/>
      <c r="BE19" s="473"/>
      <c r="BF19" s="473"/>
      <c r="BG19" s="473"/>
      <c r="BH19" s="473"/>
      <c r="BI19" s="473"/>
      <c r="BJ19" s="473"/>
      <c r="BK19" s="473"/>
      <c r="BL19" s="473"/>
      <c r="BM19" s="474"/>
      <c r="BN19" s="458">
        <v>34378744</v>
      </c>
      <c r="BO19" s="459"/>
      <c r="BP19" s="459"/>
      <c r="BQ19" s="459"/>
      <c r="BR19" s="459"/>
      <c r="BS19" s="459"/>
      <c r="BT19" s="459"/>
      <c r="BU19" s="460"/>
      <c r="BV19" s="458">
        <v>33930876</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c r="A20" s="178"/>
      <c r="B20" s="508" t="s">
        <v>159</v>
      </c>
      <c r="C20" s="509"/>
      <c r="D20" s="509"/>
      <c r="E20" s="510"/>
      <c r="F20" s="510"/>
      <c r="G20" s="510"/>
      <c r="H20" s="510"/>
      <c r="I20" s="510"/>
      <c r="J20" s="510"/>
      <c r="K20" s="510"/>
      <c r="L20" s="518">
        <v>39091</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c r="A21" s="178"/>
      <c r="B21" s="505" t="s">
        <v>561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65268414</v>
      </c>
      <c r="BO22" s="488"/>
      <c r="BP22" s="488"/>
      <c r="BQ22" s="488"/>
      <c r="BR22" s="488"/>
      <c r="BS22" s="488"/>
      <c r="BT22" s="488"/>
      <c r="BU22" s="489"/>
      <c r="BV22" s="487">
        <v>68186381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43101213</v>
      </c>
      <c r="BO23" s="459"/>
      <c r="BP23" s="459"/>
      <c r="BQ23" s="459"/>
      <c r="BR23" s="459"/>
      <c r="BS23" s="459"/>
      <c r="BT23" s="459"/>
      <c r="BU23" s="460"/>
      <c r="BV23" s="458">
        <v>43993976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c r="A24" s="178"/>
      <c r="B24" s="437"/>
      <c r="C24" s="438"/>
      <c r="D24" s="439"/>
      <c r="E24" s="414" t="s">
        <v>168</v>
      </c>
      <c r="F24" s="415"/>
      <c r="G24" s="415"/>
      <c r="H24" s="415"/>
      <c r="I24" s="415"/>
      <c r="J24" s="415"/>
      <c r="K24" s="416"/>
      <c r="L24" s="411">
        <v>1</v>
      </c>
      <c r="M24" s="412"/>
      <c r="N24" s="412"/>
      <c r="O24" s="412"/>
      <c r="P24" s="413"/>
      <c r="Q24" s="411">
        <v>9430</v>
      </c>
      <c r="R24" s="412"/>
      <c r="S24" s="412"/>
      <c r="T24" s="412"/>
      <c r="U24" s="412"/>
      <c r="V24" s="413"/>
      <c r="W24" s="501"/>
      <c r="X24" s="438"/>
      <c r="Y24" s="439"/>
      <c r="Z24" s="414" t="s">
        <v>169</v>
      </c>
      <c r="AA24" s="415"/>
      <c r="AB24" s="415"/>
      <c r="AC24" s="415"/>
      <c r="AD24" s="415"/>
      <c r="AE24" s="415"/>
      <c r="AF24" s="415"/>
      <c r="AG24" s="416"/>
      <c r="AH24" s="411">
        <v>815</v>
      </c>
      <c r="AI24" s="412"/>
      <c r="AJ24" s="412"/>
      <c r="AK24" s="412"/>
      <c r="AL24" s="413"/>
      <c r="AM24" s="411">
        <v>2533835</v>
      </c>
      <c r="AN24" s="412"/>
      <c r="AO24" s="412"/>
      <c r="AP24" s="412"/>
      <c r="AQ24" s="412"/>
      <c r="AR24" s="413"/>
      <c r="AS24" s="411">
        <v>3109</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46177230</v>
      </c>
      <c r="BO24" s="459"/>
      <c r="BP24" s="459"/>
      <c r="BQ24" s="459"/>
      <c r="BR24" s="459"/>
      <c r="BS24" s="459"/>
      <c r="BT24" s="459"/>
      <c r="BU24" s="460"/>
      <c r="BV24" s="458">
        <v>48520071</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c r="A25" s="178"/>
      <c r="B25" s="437"/>
      <c r="C25" s="438"/>
      <c r="D25" s="439"/>
      <c r="E25" s="414" t="s">
        <v>171</v>
      </c>
      <c r="F25" s="415"/>
      <c r="G25" s="415"/>
      <c r="H25" s="415"/>
      <c r="I25" s="415"/>
      <c r="J25" s="415"/>
      <c r="K25" s="416"/>
      <c r="L25" s="411">
        <v>2</v>
      </c>
      <c r="M25" s="412"/>
      <c r="N25" s="412"/>
      <c r="O25" s="412"/>
      <c r="P25" s="413"/>
      <c r="Q25" s="411">
        <v>7440</v>
      </c>
      <c r="R25" s="412"/>
      <c r="S25" s="412"/>
      <c r="T25" s="412"/>
      <c r="U25" s="412"/>
      <c r="V25" s="413"/>
      <c r="W25" s="501"/>
      <c r="X25" s="438"/>
      <c r="Y25" s="439"/>
      <c r="Z25" s="414" t="s">
        <v>172</v>
      </c>
      <c r="AA25" s="415"/>
      <c r="AB25" s="415"/>
      <c r="AC25" s="415"/>
      <c r="AD25" s="415"/>
      <c r="AE25" s="415"/>
      <c r="AF25" s="415"/>
      <c r="AG25" s="416"/>
      <c r="AH25" s="411">
        <v>167</v>
      </c>
      <c r="AI25" s="412"/>
      <c r="AJ25" s="412"/>
      <c r="AK25" s="412"/>
      <c r="AL25" s="413"/>
      <c r="AM25" s="411">
        <v>534400</v>
      </c>
      <c r="AN25" s="412"/>
      <c r="AO25" s="412"/>
      <c r="AP25" s="412"/>
      <c r="AQ25" s="412"/>
      <c r="AR25" s="413"/>
      <c r="AS25" s="411">
        <v>3200</v>
      </c>
      <c r="AT25" s="412"/>
      <c r="AU25" s="412"/>
      <c r="AV25" s="412"/>
      <c r="AW25" s="412"/>
      <c r="AX25" s="471"/>
      <c r="AY25" s="484" t="s">
        <v>173</v>
      </c>
      <c r="AZ25" s="485"/>
      <c r="BA25" s="485"/>
      <c r="BB25" s="485"/>
      <c r="BC25" s="485"/>
      <c r="BD25" s="485"/>
      <c r="BE25" s="485"/>
      <c r="BF25" s="485"/>
      <c r="BG25" s="485"/>
      <c r="BH25" s="485"/>
      <c r="BI25" s="485"/>
      <c r="BJ25" s="485"/>
      <c r="BK25" s="485"/>
      <c r="BL25" s="485"/>
      <c r="BM25" s="486"/>
      <c r="BN25" s="487">
        <v>4850887</v>
      </c>
      <c r="BO25" s="488"/>
      <c r="BP25" s="488"/>
      <c r="BQ25" s="488"/>
      <c r="BR25" s="488"/>
      <c r="BS25" s="488"/>
      <c r="BT25" s="488"/>
      <c r="BU25" s="489"/>
      <c r="BV25" s="487">
        <v>4945923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c r="A26" s="178"/>
      <c r="B26" s="437"/>
      <c r="C26" s="438"/>
      <c r="D26" s="439"/>
      <c r="E26" s="414" t="s">
        <v>174</v>
      </c>
      <c r="F26" s="415"/>
      <c r="G26" s="415"/>
      <c r="H26" s="415"/>
      <c r="I26" s="415"/>
      <c r="J26" s="415"/>
      <c r="K26" s="416"/>
      <c r="L26" s="411">
        <v>1</v>
      </c>
      <c r="M26" s="412"/>
      <c r="N26" s="412"/>
      <c r="O26" s="412"/>
      <c r="P26" s="413"/>
      <c r="Q26" s="411">
        <v>6500</v>
      </c>
      <c r="R26" s="412"/>
      <c r="S26" s="412"/>
      <c r="T26" s="412"/>
      <c r="U26" s="412"/>
      <c r="V26" s="413"/>
      <c r="W26" s="501"/>
      <c r="X26" s="438"/>
      <c r="Y26" s="439"/>
      <c r="Z26" s="414" t="s">
        <v>175</v>
      </c>
      <c r="AA26" s="469"/>
      <c r="AB26" s="469"/>
      <c r="AC26" s="469"/>
      <c r="AD26" s="469"/>
      <c r="AE26" s="469"/>
      <c r="AF26" s="469"/>
      <c r="AG26" s="470"/>
      <c r="AH26" s="411">
        <v>23</v>
      </c>
      <c r="AI26" s="412"/>
      <c r="AJ26" s="412"/>
      <c r="AK26" s="412"/>
      <c r="AL26" s="413"/>
      <c r="AM26" s="411">
        <v>73968</v>
      </c>
      <c r="AN26" s="412"/>
      <c r="AO26" s="412"/>
      <c r="AP26" s="412"/>
      <c r="AQ26" s="412"/>
      <c r="AR26" s="413"/>
      <c r="AS26" s="411">
        <v>3216</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t="s">
        <v>128</v>
      </c>
      <c r="BO26" s="459"/>
      <c r="BP26" s="459"/>
      <c r="BQ26" s="459"/>
      <c r="BR26" s="459"/>
      <c r="BS26" s="459"/>
      <c r="BT26" s="459"/>
      <c r="BU26" s="460"/>
      <c r="BV26" s="458" t="s">
        <v>128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c r="A27" s="178"/>
      <c r="B27" s="437"/>
      <c r="C27" s="438"/>
      <c r="D27" s="439"/>
      <c r="E27" s="414" t="s">
        <v>177</v>
      </c>
      <c r="F27" s="415"/>
      <c r="G27" s="415"/>
      <c r="H27" s="415"/>
      <c r="I27" s="415"/>
      <c r="J27" s="415"/>
      <c r="K27" s="416"/>
      <c r="L27" s="411">
        <v>1</v>
      </c>
      <c r="M27" s="412"/>
      <c r="N27" s="412"/>
      <c r="O27" s="412"/>
      <c r="P27" s="413"/>
      <c r="Q27" s="411">
        <v>5300</v>
      </c>
      <c r="R27" s="412"/>
      <c r="S27" s="412"/>
      <c r="T27" s="412"/>
      <c r="U27" s="412"/>
      <c r="V27" s="413"/>
      <c r="W27" s="501"/>
      <c r="X27" s="438"/>
      <c r="Y27" s="439"/>
      <c r="Z27" s="414" t="s">
        <v>178</v>
      </c>
      <c r="AA27" s="415"/>
      <c r="AB27" s="415"/>
      <c r="AC27" s="415"/>
      <c r="AD27" s="415"/>
      <c r="AE27" s="415"/>
      <c r="AF27" s="415"/>
      <c r="AG27" s="416"/>
      <c r="AH27" s="411">
        <v>35</v>
      </c>
      <c r="AI27" s="412"/>
      <c r="AJ27" s="412"/>
      <c r="AK27" s="412"/>
      <c r="AL27" s="413"/>
      <c r="AM27" s="411">
        <v>108005</v>
      </c>
      <c r="AN27" s="412"/>
      <c r="AO27" s="412"/>
      <c r="AP27" s="412"/>
      <c r="AQ27" s="412"/>
      <c r="AR27" s="413"/>
      <c r="AS27" s="411">
        <v>3086</v>
      </c>
      <c r="AT27" s="412"/>
      <c r="AU27" s="412"/>
      <c r="AV27" s="412"/>
      <c r="AW27" s="412"/>
      <c r="AX27" s="471"/>
      <c r="AY27" s="495" t="s">
        <v>179</v>
      </c>
      <c r="AZ27" s="496"/>
      <c r="BA27" s="496"/>
      <c r="BB27" s="496"/>
      <c r="BC27" s="496"/>
      <c r="BD27" s="496"/>
      <c r="BE27" s="496"/>
      <c r="BF27" s="496"/>
      <c r="BG27" s="496"/>
      <c r="BH27" s="496"/>
      <c r="BI27" s="496"/>
      <c r="BJ27" s="496"/>
      <c r="BK27" s="496"/>
      <c r="BL27" s="496"/>
      <c r="BM27" s="497"/>
      <c r="BN27" s="492" t="s">
        <v>180</v>
      </c>
      <c r="BO27" s="493"/>
      <c r="BP27" s="493"/>
      <c r="BQ27" s="493"/>
      <c r="BR27" s="493"/>
      <c r="BS27" s="493"/>
      <c r="BT27" s="493"/>
      <c r="BU27" s="494"/>
      <c r="BV27" s="492" t="s">
        <v>181</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c r="A28" s="178"/>
      <c r="B28" s="437"/>
      <c r="C28" s="438"/>
      <c r="D28" s="439"/>
      <c r="E28" s="414" t="s">
        <v>182</v>
      </c>
      <c r="F28" s="415"/>
      <c r="G28" s="415"/>
      <c r="H28" s="415"/>
      <c r="I28" s="415"/>
      <c r="J28" s="415"/>
      <c r="K28" s="416"/>
      <c r="L28" s="411">
        <v>1</v>
      </c>
      <c r="M28" s="412"/>
      <c r="N28" s="412"/>
      <c r="O28" s="412"/>
      <c r="P28" s="413"/>
      <c r="Q28" s="411">
        <v>4750</v>
      </c>
      <c r="R28" s="412"/>
      <c r="S28" s="412"/>
      <c r="T28" s="412"/>
      <c r="U28" s="412"/>
      <c r="V28" s="413"/>
      <c r="W28" s="501"/>
      <c r="X28" s="438"/>
      <c r="Y28" s="439"/>
      <c r="Z28" s="414" t="s">
        <v>183</v>
      </c>
      <c r="AA28" s="415"/>
      <c r="AB28" s="415"/>
      <c r="AC28" s="415"/>
      <c r="AD28" s="415"/>
      <c r="AE28" s="415"/>
      <c r="AF28" s="415"/>
      <c r="AG28" s="416"/>
      <c r="AH28" s="411" t="s">
        <v>180</v>
      </c>
      <c r="AI28" s="412"/>
      <c r="AJ28" s="412"/>
      <c r="AK28" s="412"/>
      <c r="AL28" s="413"/>
      <c r="AM28" s="411" t="s">
        <v>180</v>
      </c>
      <c r="AN28" s="412"/>
      <c r="AO28" s="412"/>
      <c r="AP28" s="412"/>
      <c r="AQ28" s="412"/>
      <c r="AR28" s="413"/>
      <c r="AS28" s="411" t="s">
        <v>127</v>
      </c>
      <c r="AT28" s="412"/>
      <c r="AU28" s="412"/>
      <c r="AV28" s="412"/>
      <c r="AW28" s="412"/>
      <c r="AX28" s="471"/>
      <c r="AY28" s="475" t="s">
        <v>184</v>
      </c>
      <c r="AZ28" s="476"/>
      <c r="BA28" s="476"/>
      <c r="BB28" s="477"/>
      <c r="BC28" s="484" t="s">
        <v>48</v>
      </c>
      <c r="BD28" s="485"/>
      <c r="BE28" s="485"/>
      <c r="BF28" s="485"/>
      <c r="BG28" s="485"/>
      <c r="BH28" s="485"/>
      <c r="BI28" s="485"/>
      <c r="BJ28" s="485"/>
      <c r="BK28" s="485"/>
      <c r="BL28" s="485"/>
      <c r="BM28" s="486"/>
      <c r="BN28" s="487">
        <v>6179000</v>
      </c>
      <c r="BO28" s="488"/>
      <c r="BP28" s="488"/>
      <c r="BQ28" s="488"/>
      <c r="BR28" s="488"/>
      <c r="BS28" s="488"/>
      <c r="BT28" s="488"/>
      <c r="BU28" s="489"/>
      <c r="BV28" s="487">
        <v>5595367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c r="A29" s="178"/>
      <c r="B29" s="437"/>
      <c r="C29" s="438"/>
      <c r="D29" s="439"/>
      <c r="E29" s="414" t="s">
        <v>185</v>
      </c>
      <c r="F29" s="415"/>
      <c r="G29" s="415"/>
      <c r="H29" s="415"/>
      <c r="I29" s="415"/>
      <c r="J29" s="415"/>
      <c r="K29" s="416"/>
      <c r="L29" s="411">
        <v>24</v>
      </c>
      <c r="M29" s="412"/>
      <c r="N29" s="412"/>
      <c r="O29" s="412"/>
      <c r="P29" s="413"/>
      <c r="Q29" s="411">
        <v>4280</v>
      </c>
      <c r="R29" s="412"/>
      <c r="S29" s="412"/>
      <c r="T29" s="412"/>
      <c r="U29" s="412"/>
      <c r="V29" s="413"/>
      <c r="W29" s="502"/>
      <c r="X29" s="503"/>
      <c r="Y29" s="504"/>
      <c r="Z29" s="414" t="s">
        <v>186</v>
      </c>
      <c r="AA29" s="415"/>
      <c r="AB29" s="415"/>
      <c r="AC29" s="415"/>
      <c r="AD29" s="415"/>
      <c r="AE29" s="415"/>
      <c r="AF29" s="415"/>
      <c r="AG29" s="416"/>
      <c r="AH29" s="411">
        <v>850</v>
      </c>
      <c r="AI29" s="412"/>
      <c r="AJ29" s="412"/>
      <c r="AK29" s="412"/>
      <c r="AL29" s="413"/>
      <c r="AM29" s="411">
        <v>2641840</v>
      </c>
      <c r="AN29" s="412"/>
      <c r="AO29" s="412"/>
      <c r="AP29" s="412"/>
      <c r="AQ29" s="412"/>
      <c r="AR29" s="413"/>
      <c r="AS29" s="411">
        <v>3108</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1174553</v>
      </c>
      <c r="BO29" s="459"/>
      <c r="BP29" s="459"/>
      <c r="BQ29" s="459"/>
      <c r="BR29" s="459"/>
      <c r="BS29" s="459"/>
      <c r="BT29" s="459"/>
      <c r="BU29" s="460"/>
      <c r="BV29" s="458">
        <v>1173794</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97.4</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7356071</v>
      </c>
      <c r="BO30" s="493"/>
      <c r="BP30" s="493"/>
      <c r="BQ30" s="493"/>
      <c r="BR30" s="493"/>
      <c r="BS30" s="493"/>
      <c r="BT30" s="493"/>
      <c r="BU30" s="494"/>
      <c r="BV30" s="492">
        <v>7356010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197</v>
      </c>
      <c r="V33" s="410"/>
      <c r="W33" s="409" t="s">
        <v>198</v>
      </c>
      <c r="X33" s="409"/>
      <c r="Y33" s="409"/>
      <c r="Z33" s="409"/>
      <c r="AA33" s="409"/>
      <c r="AB33" s="409"/>
      <c r="AC33" s="409"/>
      <c r="AD33" s="409"/>
      <c r="AE33" s="409"/>
      <c r="AF33" s="409"/>
      <c r="AG33" s="409"/>
      <c r="AH33" s="409"/>
      <c r="AI33" s="409"/>
      <c r="AJ33" s="409"/>
      <c r="AK33" s="409"/>
      <c r="AL33" s="203"/>
      <c r="AM33" s="410" t="s">
        <v>197</v>
      </c>
      <c r="AN33" s="410"/>
      <c r="AO33" s="409" t="s">
        <v>199</v>
      </c>
      <c r="AP33" s="409"/>
      <c r="AQ33" s="409"/>
      <c r="AR33" s="409"/>
      <c r="AS33" s="409"/>
      <c r="AT33" s="409"/>
      <c r="AU33" s="409"/>
      <c r="AV33" s="409"/>
      <c r="AW33" s="409"/>
      <c r="AX33" s="409"/>
      <c r="AY33" s="409"/>
      <c r="AZ33" s="409"/>
      <c r="BA33" s="409"/>
      <c r="BB33" s="409"/>
      <c r="BC33" s="409"/>
      <c r="BD33" s="204"/>
      <c r="BE33" s="409" t="s">
        <v>200</v>
      </c>
      <c r="BF33" s="409"/>
      <c r="BG33" s="409" t="s">
        <v>201</v>
      </c>
      <c r="BH33" s="409"/>
      <c r="BI33" s="409"/>
      <c r="BJ33" s="409"/>
      <c r="BK33" s="409"/>
      <c r="BL33" s="409"/>
      <c r="BM33" s="409"/>
      <c r="BN33" s="409"/>
      <c r="BO33" s="409"/>
      <c r="BP33" s="409"/>
      <c r="BQ33" s="409"/>
      <c r="BR33" s="409"/>
      <c r="BS33" s="409"/>
      <c r="BT33" s="409"/>
      <c r="BU33" s="409"/>
      <c r="BV33" s="204"/>
      <c r="BW33" s="410" t="s">
        <v>200</v>
      </c>
      <c r="BX33" s="410"/>
      <c r="BY33" s="409" t="s">
        <v>202</v>
      </c>
      <c r="BZ33" s="409"/>
      <c r="CA33" s="409"/>
      <c r="CB33" s="409"/>
      <c r="CC33" s="409"/>
      <c r="CD33" s="409"/>
      <c r="CE33" s="409"/>
      <c r="CF33" s="409"/>
      <c r="CG33" s="409"/>
      <c r="CH33" s="409"/>
      <c r="CI33" s="409"/>
      <c r="CJ33" s="409"/>
      <c r="CK33" s="409"/>
      <c r="CL33" s="409"/>
      <c r="CM33" s="409"/>
      <c r="CN33" s="203"/>
      <c r="CO33" s="410" t="s">
        <v>195</v>
      </c>
      <c r="CP33" s="410"/>
      <c r="CQ33" s="409" t="s">
        <v>203</v>
      </c>
      <c r="CR33" s="409"/>
      <c r="CS33" s="409"/>
      <c r="CT33" s="409"/>
      <c r="CU33" s="409"/>
      <c r="CV33" s="409"/>
      <c r="CW33" s="409"/>
      <c r="CX33" s="409"/>
      <c r="CY33" s="409"/>
      <c r="CZ33" s="409"/>
      <c r="DA33" s="409"/>
      <c r="DB33" s="409"/>
      <c r="DC33" s="409"/>
      <c r="DD33" s="409"/>
      <c r="DE33" s="409"/>
      <c r="DF33" s="203"/>
      <c r="DG33" s="408" t="s">
        <v>204</v>
      </c>
      <c r="DH33" s="408"/>
      <c r="DI33" s="205"/>
    </row>
    <row r="34" spans="1:113" ht="32.25" customHeight="1">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6</v>
      </c>
      <c r="V34" s="406"/>
      <c r="W34" s="407" t="str">
        <f>IF('各会計、関係団体の財政状況及び健全化判断比率'!B28="","",'各会計、関係団体の財政状況及び健全化判断比率'!B28)</f>
        <v>国民健康保険（事業勘定）特別会計</v>
      </c>
      <c r="X34" s="407"/>
      <c r="Y34" s="407"/>
      <c r="Z34" s="407"/>
      <c r="AA34" s="407"/>
      <c r="AB34" s="407"/>
      <c r="AC34" s="407"/>
      <c r="AD34" s="407"/>
      <c r="AE34" s="407"/>
      <c r="AF34" s="407"/>
      <c r="AG34" s="407"/>
      <c r="AH34" s="407"/>
      <c r="AI34" s="407"/>
      <c r="AJ34" s="407"/>
      <c r="AK34" s="407"/>
      <c r="AL34" s="178"/>
      <c r="AM34" s="406">
        <f>IF(AO34="","",MAX(C34:D43,U34:V43)+1)</f>
        <v>11</v>
      </c>
      <c r="AN34" s="406"/>
      <c r="AO34" s="407" t="str">
        <f>IF('各会計、関係団体の財政状況及び健全化判断比率'!B33="","",'各会計、関係団体の財政状況及び健全化判断比率'!B33)</f>
        <v>水道事業会計</v>
      </c>
      <c r="AP34" s="407"/>
      <c r="AQ34" s="407"/>
      <c r="AR34" s="407"/>
      <c r="AS34" s="407"/>
      <c r="AT34" s="407"/>
      <c r="AU34" s="407"/>
      <c r="AV34" s="407"/>
      <c r="AW34" s="407"/>
      <c r="AX34" s="407"/>
      <c r="AY34" s="407"/>
      <c r="AZ34" s="407"/>
      <c r="BA34" s="407"/>
      <c r="BB34" s="407"/>
      <c r="BC34" s="407"/>
      <c r="BD34" s="178"/>
      <c r="BE34" s="406">
        <f>IF(BG34="","",MAX(C34:D43,U34:V43,AM34:AN43)+1)</f>
        <v>13</v>
      </c>
      <c r="BF34" s="406"/>
      <c r="BG34" s="407" t="str">
        <f>IF('各会計、関係団体の財政状況及び健全化判断比率'!B35="","",'各会計、関係団体の財政状況及び健全化判断比率'!B35)</f>
        <v>土地区画整理事業特別会計（特別会計）</v>
      </c>
      <c r="BH34" s="407"/>
      <c r="BI34" s="407"/>
      <c r="BJ34" s="407"/>
      <c r="BK34" s="407"/>
      <c r="BL34" s="407"/>
      <c r="BM34" s="407"/>
      <c r="BN34" s="407"/>
      <c r="BO34" s="407"/>
      <c r="BP34" s="407"/>
      <c r="BQ34" s="407"/>
      <c r="BR34" s="407"/>
      <c r="BS34" s="407"/>
      <c r="BT34" s="407"/>
      <c r="BU34" s="407"/>
      <c r="BV34" s="178"/>
      <c r="BW34" s="406">
        <f>IF(BY34="","",MAX(C34:D43,U34:V43,AM34:AN43,BE34:BF43)+1)</f>
        <v>14</v>
      </c>
      <c r="BX34" s="406"/>
      <c r="BY34" s="407" t="str">
        <f>IF('各会計、関係団体の財政状況及び健全化判断比率'!B68="","",'各会計、関係団体の財政状況及び健全化判断比率'!B68)</f>
        <v>後期高齢者医療広域連合（一般会計）</v>
      </c>
      <c r="BZ34" s="407"/>
      <c r="CA34" s="407"/>
      <c r="CB34" s="407"/>
      <c r="CC34" s="407"/>
      <c r="CD34" s="407"/>
      <c r="CE34" s="407"/>
      <c r="CF34" s="407"/>
      <c r="CG34" s="407"/>
      <c r="CH34" s="407"/>
      <c r="CI34" s="407"/>
      <c r="CJ34" s="407"/>
      <c r="CK34" s="407"/>
      <c r="CL34" s="407"/>
      <c r="CM34" s="407"/>
      <c r="CN34" s="178"/>
      <c r="CO34" s="406">
        <f>IF(CQ34="","",MAX(C34:D43,U34:V43,AM34:AN43,BE34:BF43,BW34:BX43)+1)</f>
        <v>20</v>
      </c>
      <c r="CP34" s="406"/>
      <c r="CQ34" s="407" t="str">
        <f>IF('各会計、関係団体の財政状況及び健全化判断比率'!BS7="","",'各会計、関係団体の財政状況及び健全化判断比率'!BS7)</f>
        <v>一般財団法人 三原看護師養成事業団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c r="A35" s="178"/>
      <c r="B35" s="202"/>
      <c r="C35" s="406">
        <f>IF(E35="","",C34+1)</f>
        <v>2</v>
      </c>
      <c r="D35" s="406"/>
      <c r="E35" s="407" t="str">
        <f>IF('各会計、関係団体の財政状況及び健全化判断比率'!B8="","",'各会計、関係団体の財政状況及び健全化判断比率'!B8)</f>
        <v>ケーブルネットワーク事業特別会計</v>
      </c>
      <c r="F35" s="407"/>
      <c r="G35" s="407"/>
      <c r="H35" s="407"/>
      <c r="I35" s="407"/>
      <c r="J35" s="407"/>
      <c r="K35" s="407"/>
      <c r="L35" s="407"/>
      <c r="M35" s="407"/>
      <c r="N35" s="407"/>
      <c r="O35" s="407"/>
      <c r="P35" s="407"/>
      <c r="Q35" s="407"/>
      <c r="R35" s="407"/>
      <c r="S35" s="407"/>
      <c r="T35" s="178"/>
      <c r="U35" s="406">
        <f>IF(W35="","",U34+1)</f>
        <v>7</v>
      </c>
      <c r="V35" s="406"/>
      <c r="W35" s="407" t="str">
        <f>IF('各会計、関係団体の財政状況及び健全化判断比率'!B29="","",'各会計、関係団体の財政状況及び健全化判断比率'!B29)</f>
        <v>国民健康保険（直営診療施設勘定）特別会計</v>
      </c>
      <c r="X35" s="407"/>
      <c r="Y35" s="407"/>
      <c r="Z35" s="407"/>
      <c r="AA35" s="407"/>
      <c r="AB35" s="407"/>
      <c r="AC35" s="407"/>
      <c r="AD35" s="407"/>
      <c r="AE35" s="407"/>
      <c r="AF35" s="407"/>
      <c r="AG35" s="407"/>
      <c r="AH35" s="407"/>
      <c r="AI35" s="407"/>
      <c r="AJ35" s="407"/>
      <c r="AK35" s="407"/>
      <c r="AL35" s="178"/>
      <c r="AM35" s="406">
        <f t="shared" ref="AM35:AM43" si="0">IF(AO35="","",AM34+1)</f>
        <v>12</v>
      </c>
      <c r="AN35" s="406"/>
      <c r="AO35" s="407" t="str">
        <f>IF('各会計、関係団体の財政状況及び健全化判断比率'!B34="","",'各会計、関係団体の財政状況及び健全化判断比率'!B34)</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15</v>
      </c>
      <c r="BX35" s="406"/>
      <c r="BY35" s="407" t="str">
        <f>IF('各会計、関係団体の財政状況及び健全化判断比率'!B69="","",'各会計、関係団体の財政状況及び健全化判断比率'!B69)</f>
        <v>後期高齢者医療広域連合（特別会計）</v>
      </c>
      <c r="BZ35" s="407"/>
      <c r="CA35" s="407"/>
      <c r="CB35" s="407"/>
      <c r="CC35" s="407"/>
      <c r="CD35" s="407"/>
      <c r="CE35" s="407"/>
      <c r="CF35" s="407"/>
      <c r="CG35" s="407"/>
      <c r="CH35" s="407"/>
      <c r="CI35" s="407"/>
      <c r="CJ35" s="407"/>
      <c r="CK35" s="407"/>
      <c r="CL35" s="407"/>
      <c r="CM35" s="407"/>
      <c r="CN35" s="178"/>
      <c r="CO35" s="406">
        <f t="shared" ref="CO35:CO43" si="3">IF(CQ35="","",CO34+1)</f>
        <v>21</v>
      </c>
      <c r="CP35" s="406"/>
      <c r="CQ35" s="407" t="str">
        <f>IF('各会計、関係団体の財政状況及び健全化判断比率'!BS8="","",'各会計、関係団体の財政状況及び健全化判断比率'!BS8)</f>
        <v>一般財団法人 みはら文化芸術財団</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c r="A36" s="178"/>
      <c r="B36" s="202"/>
      <c r="C36" s="406">
        <f>IF(E36="","",C35+1)</f>
        <v>3</v>
      </c>
      <c r="D36" s="406"/>
      <c r="E36" s="407" t="str">
        <f>IF('各会計、関係団体の財政状況及び健全化判断比率'!B9="","",'各会計、関係団体の財政状況及び健全化判断比率'!B9)</f>
        <v>公共用地先行取得事業特別会計</v>
      </c>
      <c r="F36" s="407"/>
      <c r="G36" s="407"/>
      <c r="H36" s="407"/>
      <c r="I36" s="407"/>
      <c r="J36" s="407"/>
      <c r="K36" s="407"/>
      <c r="L36" s="407"/>
      <c r="M36" s="407"/>
      <c r="N36" s="407"/>
      <c r="O36" s="407"/>
      <c r="P36" s="407"/>
      <c r="Q36" s="407"/>
      <c r="R36" s="407"/>
      <c r="S36" s="407"/>
      <c r="T36" s="178"/>
      <c r="U36" s="406">
        <f t="shared" ref="U36:U43" si="4">IF(W36="","",U35+1)</f>
        <v>8</v>
      </c>
      <c r="V36" s="406"/>
      <c r="W36" s="407" t="str">
        <f>IF('各会計、関係団体の財政状況及び健全化判断比率'!B30="","",'各会計、関係団体の財政状況及び健全化判断比率'!B30)</f>
        <v>介護保険特別会計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16</v>
      </c>
      <c r="BX36" s="406"/>
      <c r="BY36" s="407" t="str">
        <f>IF('各会計、関係団体の財政状況及び健全化判断比率'!B70="","",'各会計、関係団体の財政状況及び健全化判断比率'!B70)</f>
        <v>三原広域市町村圏事務組合</v>
      </c>
      <c r="BZ36" s="407"/>
      <c r="CA36" s="407"/>
      <c r="CB36" s="407"/>
      <c r="CC36" s="407"/>
      <c r="CD36" s="407"/>
      <c r="CE36" s="407"/>
      <c r="CF36" s="407"/>
      <c r="CG36" s="407"/>
      <c r="CH36" s="407"/>
      <c r="CI36" s="407"/>
      <c r="CJ36" s="407"/>
      <c r="CK36" s="407"/>
      <c r="CL36" s="407"/>
      <c r="CM36" s="407"/>
      <c r="CN36" s="178"/>
      <c r="CO36" s="406">
        <f t="shared" si="3"/>
        <v>22</v>
      </c>
      <c r="CP36" s="406"/>
      <c r="CQ36" s="407" t="str">
        <f>IF('各会計、関係団体の財政状況及び健全化判断比率'!BS9="","",'各会計、関係団体の財政状況及び健全化判断比率'!BS9)</f>
        <v>株式会社 FMみはら</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c r="A37" s="178"/>
      <c r="B37" s="202"/>
      <c r="C37" s="406">
        <f>IF(E37="","",C36+1)</f>
        <v>4</v>
      </c>
      <c r="D37" s="406"/>
      <c r="E37" s="407" t="str">
        <f>IF('各会計、関係団体の財政状況及び健全化判断比率'!B10="","",'各会計、関係団体の財政状況及び健全化判断比率'!B10)</f>
        <v>港湾事業特別会計</v>
      </c>
      <c r="F37" s="407"/>
      <c r="G37" s="407"/>
      <c r="H37" s="407"/>
      <c r="I37" s="407"/>
      <c r="J37" s="407"/>
      <c r="K37" s="407"/>
      <c r="L37" s="407"/>
      <c r="M37" s="407"/>
      <c r="N37" s="407"/>
      <c r="O37" s="407"/>
      <c r="P37" s="407"/>
      <c r="Q37" s="407"/>
      <c r="R37" s="407"/>
      <c r="S37" s="407"/>
      <c r="T37" s="178"/>
      <c r="U37" s="406">
        <f t="shared" si="4"/>
        <v>9</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17</v>
      </c>
      <c r="BX37" s="406"/>
      <c r="BY37" s="407" t="str">
        <f>IF('各会計、関係団体の財政状況及び健全化判断比率'!B71="","",'各会計、関係団体の財政状況及び健全化判断比率'!B71)</f>
        <v>広島中部台地土地改良施設管理組合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c r="A38" s="178"/>
      <c r="B38" s="202"/>
      <c r="C38" s="406">
        <f t="shared" ref="C38:C43" si="5">IF(E38="","",C37+1)</f>
        <v>5</v>
      </c>
      <c r="D38" s="406"/>
      <c r="E38" s="407" t="str">
        <f>IF('各会計、関係団体の財政状況及び健全化判断比率'!B11="","",'各会計、関係団体の財政状況及び健全化判断比率'!B11)</f>
        <v>土地区画整理事業特別会計（一般会計）</v>
      </c>
      <c r="F38" s="407"/>
      <c r="G38" s="407"/>
      <c r="H38" s="407"/>
      <c r="I38" s="407"/>
      <c r="J38" s="407"/>
      <c r="K38" s="407"/>
      <c r="L38" s="407"/>
      <c r="M38" s="407"/>
      <c r="N38" s="407"/>
      <c r="O38" s="407"/>
      <c r="P38" s="407"/>
      <c r="Q38" s="407"/>
      <c r="R38" s="407"/>
      <c r="S38" s="407"/>
      <c r="T38" s="178"/>
      <c r="U38" s="406">
        <f t="shared" si="4"/>
        <v>10</v>
      </c>
      <c r="V38" s="406"/>
      <c r="W38" s="407" t="str">
        <f>IF('各会計、関係団体の財政状況及び健全化判断比率'!B32="","",'各会計、関係団体の財政状況及び健全化判断比率'!B32)</f>
        <v>駐車場事業特別会計</v>
      </c>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18</v>
      </c>
      <c r="BX38" s="406"/>
      <c r="BY38" s="407" t="str">
        <f>IF('各会計、関係団体の財政状況及び健全化判断比率'!B72="","",'各会計、関係団体の財政状況及び健全化判断比率'!B72)</f>
        <v>世羅中央病院企業団</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19</v>
      </c>
      <c r="BX39" s="406"/>
      <c r="BY39" s="407" t="str">
        <f>IF('各会計、関係団体の財政状況及び健全化判断比率'!B73="","",'各会計、関係団体の財政状況及び健全化判断比率'!B73)</f>
        <v>広島県市町総合事務組合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205</v>
      </c>
      <c r="E46" s="403" t="s">
        <v>206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c r="E47" s="403" t="s">
        <v>207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c r="E48" s="403" t="s">
        <v>208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c r="E49" s="405" t="s">
        <v>209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c r="E50" s="403" t="s">
        <v>210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c r="E51" s="403" t="s">
        <v>211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c r="E52" s="403" t="s">
        <v>212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c r="E53" s="177" t="s">
        <v>562</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216" t="s">
        <v>530</v>
      </c>
      <c r="D34" s="1216"/>
      <c r="E34" s="1217"/>
      <c r="F34" s="32">
        <v>1.73</v>
      </c>
      <c r="G34" s="33">
        <v>2.06</v>
      </c>
      <c r="H34" s="33">
        <v>3.65</v>
      </c>
      <c r="I34" s="33">
        <v>0.4</v>
      </c>
      <c r="J34" s="34">
        <v>8.7899999999999991</v>
      </c>
      <c r="K34" s="22"/>
      <c r="L34" s="22"/>
      <c r="M34" s="22"/>
      <c r="N34" s="22"/>
      <c r="O34" s="22"/>
      <c r="P34" s="22"/>
    </row>
    <row r="35" spans="1:16" ht="39" customHeight="1">
      <c r="A35" s="22"/>
      <c r="B35" s="35"/>
      <c r="C35" s="1210" t="s">
        <v>531</v>
      </c>
      <c r="D35" s="1211"/>
      <c r="E35" s="1212"/>
      <c r="F35" s="36">
        <v>6.87</v>
      </c>
      <c r="G35" s="37">
        <v>6.74</v>
      </c>
      <c r="H35" s="37">
        <v>8.14</v>
      </c>
      <c r="I35" s="37">
        <v>7.63</v>
      </c>
      <c r="J35" s="38">
        <v>6.96</v>
      </c>
      <c r="K35" s="22"/>
      <c r="L35" s="22"/>
      <c r="M35" s="22"/>
      <c r="N35" s="22"/>
      <c r="O35" s="22"/>
      <c r="P35" s="22"/>
    </row>
    <row r="36" spans="1:16" ht="39" customHeight="1">
      <c r="A36" s="22"/>
      <c r="B36" s="35"/>
      <c r="C36" s="1210" t="s">
        <v>532</v>
      </c>
      <c r="D36" s="1211"/>
      <c r="E36" s="1212"/>
      <c r="F36" s="36" t="s">
        <v>483</v>
      </c>
      <c r="G36" s="37" t="s">
        <v>483</v>
      </c>
      <c r="H36" s="37" t="s">
        <v>483</v>
      </c>
      <c r="I36" s="37">
        <v>1.26</v>
      </c>
      <c r="J36" s="38">
        <v>2.77</v>
      </c>
      <c r="K36" s="22"/>
      <c r="L36" s="22"/>
      <c r="M36" s="22"/>
      <c r="N36" s="22"/>
      <c r="O36" s="22"/>
      <c r="P36" s="22"/>
    </row>
    <row r="37" spans="1:16" ht="39" customHeight="1">
      <c r="A37" s="22"/>
      <c r="B37" s="35"/>
      <c r="C37" s="1210" t="s">
        <v>533</v>
      </c>
      <c r="D37" s="1211"/>
      <c r="E37" s="1212"/>
      <c r="F37" s="36">
        <v>2.0499999999999998</v>
      </c>
      <c r="G37" s="37">
        <v>1.66</v>
      </c>
      <c r="H37" s="37">
        <v>1.45</v>
      </c>
      <c r="I37" s="37">
        <v>1.53</v>
      </c>
      <c r="J37" s="38">
        <v>1.42</v>
      </c>
      <c r="K37" s="22"/>
      <c r="L37" s="22"/>
      <c r="M37" s="22"/>
      <c r="N37" s="22"/>
      <c r="O37" s="22"/>
      <c r="P37" s="22"/>
    </row>
    <row r="38" spans="1:16" ht="39" customHeight="1">
      <c r="A38" s="22"/>
      <c r="B38" s="35"/>
      <c r="C38" s="1210" t="s">
        <v>534</v>
      </c>
      <c r="D38" s="1211"/>
      <c r="E38" s="1212"/>
      <c r="F38" s="36">
        <v>1.0900000000000001</v>
      </c>
      <c r="G38" s="37">
        <v>1.1100000000000001</v>
      </c>
      <c r="H38" s="37">
        <v>0.62</v>
      </c>
      <c r="I38" s="37">
        <v>0.76</v>
      </c>
      <c r="J38" s="38">
        <v>1.0900000000000001</v>
      </c>
      <c r="K38" s="22"/>
      <c r="L38" s="22"/>
      <c r="M38" s="22"/>
      <c r="N38" s="22"/>
      <c r="O38" s="22"/>
      <c r="P38" s="22"/>
    </row>
    <row r="39" spans="1:16" ht="39" customHeight="1">
      <c r="A39" s="22"/>
      <c r="B39" s="35"/>
      <c r="C39" s="1210" t="s">
        <v>535</v>
      </c>
      <c r="D39" s="1211"/>
      <c r="E39" s="1212"/>
      <c r="F39" s="36">
        <v>7.0000000000000007E-2</v>
      </c>
      <c r="G39" s="37">
        <v>0.02</v>
      </c>
      <c r="H39" s="37">
        <v>0.01</v>
      </c>
      <c r="I39" s="37">
        <v>0.01</v>
      </c>
      <c r="J39" s="38">
        <v>0.03</v>
      </c>
      <c r="K39" s="22"/>
      <c r="L39" s="22"/>
      <c r="M39" s="22"/>
      <c r="N39" s="22"/>
      <c r="O39" s="22"/>
      <c r="P39" s="22"/>
    </row>
    <row r="40" spans="1:16" ht="39" customHeight="1">
      <c r="A40" s="22"/>
      <c r="B40" s="35"/>
      <c r="C40" s="1210" t="s">
        <v>536</v>
      </c>
      <c r="D40" s="1211"/>
      <c r="E40" s="1212"/>
      <c r="F40" s="36">
        <v>0.03</v>
      </c>
      <c r="G40" s="37">
        <v>0.01</v>
      </c>
      <c r="H40" s="37">
        <v>0.01</v>
      </c>
      <c r="I40" s="37">
        <v>0.04</v>
      </c>
      <c r="J40" s="38">
        <v>0.03</v>
      </c>
      <c r="K40" s="22"/>
      <c r="L40" s="22"/>
      <c r="M40" s="22"/>
      <c r="N40" s="22"/>
      <c r="O40" s="22"/>
      <c r="P40" s="22"/>
    </row>
    <row r="41" spans="1:16" ht="39" customHeight="1">
      <c r="A41" s="22"/>
      <c r="B41" s="35"/>
      <c r="C41" s="1210" t="s">
        <v>537</v>
      </c>
      <c r="D41" s="1211"/>
      <c r="E41" s="1212"/>
      <c r="F41" s="36">
        <v>0</v>
      </c>
      <c r="G41" s="37">
        <v>0</v>
      </c>
      <c r="H41" s="37">
        <v>0</v>
      </c>
      <c r="I41" s="37">
        <v>0.01</v>
      </c>
      <c r="J41" s="38">
        <v>0</v>
      </c>
      <c r="K41" s="22"/>
      <c r="L41" s="22"/>
      <c r="M41" s="22"/>
      <c r="N41" s="22"/>
      <c r="O41" s="22"/>
      <c r="P41" s="22"/>
    </row>
    <row r="42" spans="1:16" ht="39" customHeight="1">
      <c r="A42" s="22"/>
      <c r="B42" s="39"/>
      <c r="C42" s="1210" t="s">
        <v>538</v>
      </c>
      <c r="D42" s="1211"/>
      <c r="E42" s="1212"/>
      <c r="F42" s="36" t="s">
        <v>483</v>
      </c>
      <c r="G42" s="37" t="s">
        <v>483</v>
      </c>
      <c r="H42" s="37" t="s">
        <v>483</v>
      </c>
      <c r="I42" s="37" t="s">
        <v>483</v>
      </c>
      <c r="J42" s="38" t="s">
        <v>483</v>
      </c>
      <c r="K42" s="22"/>
      <c r="L42" s="22"/>
      <c r="M42" s="22"/>
      <c r="N42" s="22"/>
      <c r="O42" s="22"/>
      <c r="P42" s="22"/>
    </row>
    <row r="43" spans="1:16" ht="39" customHeight="1" thickBot="1">
      <c r="A43" s="22"/>
      <c r="B43" s="40"/>
      <c r="C43" s="1213" t="s">
        <v>539</v>
      </c>
      <c r="D43" s="1214"/>
      <c r="E43" s="1215"/>
      <c r="F43" s="41">
        <v>0.01</v>
      </c>
      <c r="G43" s="42">
        <v>0.06</v>
      </c>
      <c r="H43" s="42">
        <v>0.87</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jXk6ZKlZriqteBZWW5Cdi5Ad0bkF/NY3CS4JVedW+gxXDraBiPi4esTSWv/b3vAOZmF91O0Cvsk0zFV6xsNfKA==" saltValue="lnF5t6PleCnDa4L2svUM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236" t="s">
        <v>11</v>
      </c>
      <c r="C45" s="1237"/>
      <c r="D45" s="58"/>
      <c r="E45" s="1242" t="s">
        <v>12</v>
      </c>
      <c r="F45" s="1242"/>
      <c r="G45" s="1242"/>
      <c r="H45" s="1242"/>
      <c r="I45" s="1242"/>
      <c r="J45" s="1243"/>
      <c r="K45" s="59">
        <v>6031</v>
      </c>
      <c r="L45" s="60">
        <v>6006</v>
      </c>
      <c r="M45" s="60">
        <v>6293</v>
      </c>
      <c r="N45" s="60">
        <v>6534</v>
      </c>
      <c r="O45" s="61">
        <v>6812</v>
      </c>
      <c r="P45" s="48"/>
      <c r="Q45" s="48"/>
      <c r="R45" s="48"/>
      <c r="S45" s="48"/>
      <c r="T45" s="48"/>
      <c r="U45" s="48"/>
    </row>
    <row r="46" spans="1:21" ht="30.75" customHeight="1">
      <c r="A46" s="48"/>
      <c r="B46" s="1238"/>
      <c r="C46" s="1239"/>
      <c r="D46" s="62"/>
      <c r="E46" s="1220" t="s">
        <v>13</v>
      </c>
      <c r="F46" s="1220"/>
      <c r="G46" s="1220"/>
      <c r="H46" s="1220"/>
      <c r="I46" s="1220"/>
      <c r="J46" s="1221"/>
      <c r="K46" s="63" t="s">
        <v>483</v>
      </c>
      <c r="L46" s="64" t="s">
        <v>483</v>
      </c>
      <c r="M46" s="64" t="s">
        <v>483</v>
      </c>
      <c r="N46" s="64" t="s">
        <v>483</v>
      </c>
      <c r="O46" s="65" t="s">
        <v>483</v>
      </c>
      <c r="P46" s="48"/>
      <c r="Q46" s="48"/>
      <c r="R46" s="48"/>
      <c r="S46" s="48"/>
      <c r="T46" s="48"/>
      <c r="U46" s="48"/>
    </row>
    <row r="47" spans="1:21" ht="30.75" customHeight="1">
      <c r="A47" s="48"/>
      <c r="B47" s="1238"/>
      <c r="C47" s="1239"/>
      <c r="D47" s="62"/>
      <c r="E47" s="1220" t="s">
        <v>14</v>
      </c>
      <c r="F47" s="1220"/>
      <c r="G47" s="1220"/>
      <c r="H47" s="1220"/>
      <c r="I47" s="1220"/>
      <c r="J47" s="1221"/>
      <c r="K47" s="63" t="s">
        <v>483</v>
      </c>
      <c r="L47" s="64" t="s">
        <v>483</v>
      </c>
      <c r="M47" s="64" t="s">
        <v>483</v>
      </c>
      <c r="N47" s="64" t="s">
        <v>483</v>
      </c>
      <c r="O47" s="65" t="s">
        <v>483</v>
      </c>
      <c r="P47" s="48"/>
      <c r="Q47" s="48"/>
      <c r="R47" s="48"/>
      <c r="S47" s="48"/>
      <c r="T47" s="48"/>
      <c r="U47" s="48"/>
    </row>
    <row r="48" spans="1:21" ht="30.75" customHeight="1">
      <c r="A48" s="48"/>
      <c r="B48" s="1238"/>
      <c r="C48" s="1239"/>
      <c r="D48" s="62"/>
      <c r="E48" s="1220" t="s">
        <v>15</v>
      </c>
      <c r="F48" s="1220"/>
      <c r="G48" s="1220"/>
      <c r="H48" s="1220"/>
      <c r="I48" s="1220"/>
      <c r="J48" s="1221"/>
      <c r="K48" s="63">
        <v>1550</v>
      </c>
      <c r="L48" s="64">
        <v>1672</v>
      </c>
      <c r="M48" s="64">
        <v>1732</v>
      </c>
      <c r="N48" s="64">
        <v>1763</v>
      </c>
      <c r="O48" s="65">
        <v>1773</v>
      </c>
      <c r="P48" s="48"/>
      <c r="Q48" s="48"/>
      <c r="R48" s="48"/>
      <c r="S48" s="48"/>
      <c r="T48" s="48"/>
      <c r="U48" s="48"/>
    </row>
    <row r="49" spans="1:21" ht="30.75" customHeight="1">
      <c r="A49" s="48"/>
      <c r="B49" s="1238"/>
      <c r="C49" s="1239"/>
      <c r="D49" s="62"/>
      <c r="E49" s="1220" t="s">
        <v>16</v>
      </c>
      <c r="F49" s="1220"/>
      <c r="G49" s="1220"/>
      <c r="H49" s="1220"/>
      <c r="I49" s="1220"/>
      <c r="J49" s="1221"/>
      <c r="K49" s="63">
        <v>10</v>
      </c>
      <c r="L49" s="64">
        <v>11</v>
      </c>
      <c r="M49" s="64">
        <v>11</v>
      </c>
      <c r="N49" s="64">
        <v>11</v>
      </c>
      <c r="O49" s="65">
        <v>10</v>
      </c>
      <c r="P49" s="48"/>
      <c r="Q49" s="48"/>
      <c r="R49" s="48"/>
      <c r="S49" s="48"/>
      <c r="T49" s="48"/>
      <c r="U49" s="48"/>
    </row>
    <row r="50" spans="1:21" ht="30.75" customHeight="1">
      <c r="A50" s="48"/>
      <c r="B50" s="1238"/>
      <c r="C50" s="1239"/>
      <c r="D50" s="62"/>
      <c r="E50" s="1220" t="s">
        <v>17</v>
      </c>
      <c r="F50" s="1220"/>
      <c r="G50" s="1220"/>
      <c r="H50" s="1220"/>
      <c r="I50" s="1220"/>
      <c r="J50" s="1221"/>
      <c r="K50" s="63">
        <v>34</v>
      </c>
      <c r="L50" s="64">
        <v>33</v>
      </c>
      <c r="M50" s="64">
        <v>20</v>
      </c>
      <c r="N50" s="64">
        <v>10</v>
      </c>
      <c r="O50" s="65">
        <v>10</v>
      </c>
      <c r="P50" s="48"/>
      <c r="Q50" s="48"/>
      <c r="R50" s="48"/>
      <c r="S50" s="48"/>
      <c r="T50" s="48"/>
      <c r="U50" s="48"/>
    </row>
    <row r="51" spans="1:21" ht="30.75" customHeight="1">
      <c r="A51" s="48"/>
      <c r="B51" s="1240"/>
      <c r="C51" s="1241"/>
      <c r="D51" s="66"/>
      <c r="E51" s="1220" t="s">
        <v>18</v>
      </c>
      <c r="F51" s="1220"/>
      <c r="G51" s="1220"/>
      <c r="H51" s="1220"/>
      <c r="I51" s="1220"/>
      <c r="J51" s="1221"/>
      <c r="K51" s="63">
        <v>1</v>
      </c>
      <c r="L51" s="64">
        <v>0</v>
      </c>
      <c r="M51" s="64">
        <v>1</v>
      </c>
      <c r="N51" s="64">
        <v>2</v>
      </c>
      <c r="O51" s="65">
        <v>1</v>
      </c>
      <c r="P51" s="48"/>
      <c r="Q51" s="48"/>
      <c r="R51" s="48"/>
      <c r="S51" s="48"/>
      <c r="T51" s="48"/>
      <c r="U51" s="48"/>
    </row>
    <row r="52" spans="1:21" ht="30.75" customHeight="1">
      <c r="A52" s="48"/>
      <c r="B52" s="1218" t="s">
        <v>19</v>
      </c>
      <c r="C52" s="1219"/>
      <c r="D52" s="66"/>
      <c r="E52" s="1220" t="s">
        <v>20</v>
      </c>
      <c r="F52" s="1220"/>
      <c r="G52" s="1220"/>
      <c r="H52" s="1220"/>
      <c r="I52" s="1220"/>
      <c r="J52" s="1221"/>
      <c r="K52" s="63">
        <v>6212</v>
      </c>
      <c r="L52" s="64">
        <v>6305</v>
      </c>
      <c r="M52" s="64">
        <v>6854</v>
      </c>
      <c r="N52" s="64">
        <v>6592</v>
      </c>
      <c r="O52" s="65">
        <v>6472</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1414</v>
      </c>
      <c r="L53" s="69">
        <v>1417</v>
      </c>
      <c r="M53" s="69">
        <v>1203</v>
      </c>
      <c r="N53" s="69">
        <v>1728</v>
      </c>
      <c r="O53" s="70">
        <v>2134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540</v>
      </c>
      <c r="P55" s="48"/>
      <c r="Q55" s="48"/>
      <c r="R55" s="48"/>
      <c r="S55" s="48"/>
      <c r="T55" s="48"/>
      <c r="U55" s="48"/>
    </row>
    <row r="56" spans="1:21" ht="31.5" customHeight="1" thickBot="1">
      <c r="A56" s="48"/>
      <c r="B56" s="76"/>
      <c r="C56" s="77"/>
      <c r="D56" s="77"/>
      <c r="E56" s="78"/>
      <c r="F56" s="78"/>
      <c r="G56" s="78"/>
      <c r="H56" s="78"/>
      <c r="I56" s="78"/>
      <c r="J56" s="79" t="s">
        <v>2</v>
      </c>
      <c r="K56" s="80" t="s">
        <v>541</v>
      </c>
      <c r="L56" s="81" t="s">
        <v>542</v>
      </c>
      <c r="M56" s="81" t="s">
        <v>543</v>
      </c>
      <c r="N56" s="81" t="s">
        <v>544</v>
      </c>
      <c r="O56" s="82" t="s">
        <v>545</v>
      </c>
      <c r="P56" s="48"/>
      <c r="Q56" s="48"/>
      <c r="R56" s="48"/>
      <c r="S56" s="48"/>
      <c r="T56" s="48"/>
      <c r="U56" s="48"/>
    </row>
    <row r="57" spans="1:21" ht="31.5" customHeight="1">
      <c r="B57" s="1226" t="s">
        <v>25</v>
      </c>
      <c r="C57" s="1227"/>
      <c r="D57" s="1230" t="s">
        <v>26</v>
      </c>
      <c r="E57" s="1231"/>
      <c r="F57" s="1231"/>
      <c r="G57" s="1231"/>
      <c r="H57" s="1231"/>
      <c r="I57" s="1231"/>
      <c r="J57" s="1232"/>
      <c r="K57" s="83" t="s">
        <v>483</v>
      </c>
      <c r="L57" s="84" t="s">
        <v>483</v>
      </c>
      <c r="M57" s="84" t="s">
        <v>483</v>
      </c>
      <c r="N57" s="84" t="s">
        <v>483</v>
      </c>
      <c r="O57" s="85" t="s">
        <v>483</v>
      </c>
    </row>
    <row r="58" spans="1:21" ht="31.5" customHeight="1" thickBot="1">
      <c r="B58" s="1228"/>
      <c r="C58" s="1229"/>
      <c r="D58" s="1233" t="s">
        <v>27</v>
      </c>
      <c r="E58" s="1234"/>
      <c r="F58" s="1234"/>
      <c r="G58" s="1234"/>
      <c r="H58" s="1234"/>
      <c r="I58" s="1234"/>
      <c r="J58" s="1235"/>
      <c r="K58" s="86" t="s">
        <v>483</v>
      </c>
      <c r="L58" s="87" t="s">
        <v>483</v>
      </c>
      <c r="M58" s="87" t="s">
        <v>483</v>
      </c>
      <c r="N58" s="87" t="s">
        <v>483</v>
      </c>
      <c r="O58" s="88" t="s">
        <v>483</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gOyPcQyiM8mcAT4Rb4+t8uBGcx+pgvHjZXzxtu7r5y41JIcqNFL9HC79LvIQQDhdsTC+9bw/dG8c305I2X80Q==" saltValue="kH+0mIpa9bhDvKiKgf3Na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524</v>
      </c>
      <c r="J40" s="100" t="s">
        <v>525</v>
      </c>
      <c r="K40" s="100" t="s">
        <v>526</v>
      </c>
      <c r="L40" s="100" t="s">
        <v>527</v>
      </c>
      <c r="M40" s="101" t="s">
        <v>528</v>
      </c>
    </row>
    <row r="41" spans="2:13" ht="27.75" customHeight="1">
      <c r="B41" s="1256" t="s">
        <v>30</v>
      </c>
      <c r="C41" s="1257"/>
      <c r="D41" s="102"/>
      <c r="E41" s="1258" t="s">
        <v>31</v>
      </c>
      <c r="F41" s="1258"/>
      <c r="G41" s="1258"/>
      <c r="H41" s="1259"/>
      <c r="I41" s="351">
        <v>63974</v>
      </c>
      <c r="J41" s="352">
        <v>66359</v>
      </c>
      <c r="K41" s="352">
        <v>66736</v>
      </c>
      <c r="L41" s="352">
        <v>68237</v>
      </c>
      <c r="M41" s="353">
        <v>65268</v>
      </c>
    </row>
    <row r="42" spans="2:13" ht="27.75" customHeight="1">
      <c r="B42" s="1246"/>
      <c r="C42" s="1247"/>
      <c r="D42" s="103"/>
      <c r="E42" s="1250" t="s">
        <v>32</v>
      </c>
      <c r="F42" s="1250"/>
      <c r="G42" s="1250"/>
      <c r="H42" s="1251"/>
      <c r="I42" s="354">
        <v>93</v>
      </c>
      <c r="J42" s="355">
        <v>54</v>
      </c>
      <c r="K42" s="355">
        <v>292</v>
      </c>
      <c r="L42" s="355">
        <v>268</v>
      </c>
      <c r="M42" s="356">
        <v>239</v>
      </c>
    </row>
    <row r="43" spans="2:13" ht="27.75" customHeight="1">
      <c r="B43" s="1246"/>
      <c r="C43" s="1247"/>
      <c r="D43" s="103"/>
      <c r="E43" s="1250" t="s">
        <v>33</v>
      </c>
      <c r="F43" s="1250"/>
      <c r="G43" s="1250"/>
      <c r="H43" s="1251"/>
      <c r="I43" s="354">
        <v>19592</v>
      </c>
      <c r="J43" s="355">
        <v>20226</v>
      </c>
      <c r="K43" s="355">
        <v>20371</v>
      </c>
      <c r="L43" s="355">
        <v>19477</v>
      </c>
      <c r="M43" s="356">
        <v>19271</v>
      </c>
    </row>
    <row r="44" spans="2:13" ht="27.75" customHeight="1">
      <c r="B44" s="1246"/>
      <c r="C44" s="1247"/>
      <c r="D44" s="103"/>
      <c r="E44" s="1250" t="s">
        <v>34</v>
      </c>
      <c r="F44" s="1250"/>
      <c r="G44" s="1250"/>
      <c r="H44" s="1251"/>
      <c r="I44" s="354">
        <v>121</v>
      </c>
      <c r="J44" s="355">
        <v>117</v>
      </c>
      <c r="K44" s="355">
        <v>110</v>
      </c>
      <c r="L44" s="355">
        <v>101</v>
      </c>
      <c r="M44" s="356">
        <v>100</v>
      </c>
    </row>
    <row r="45" spans="2:13" ht="27.75" customHeight="1">
      <c r="B45" s="1246"/>
      <c r="C45" s="1247"/>
      <c r="D45" s="103"/>
      <c r="E45" s="1250" t="s">
        <v>35</v>
      </c>
      <c r="F45" s="1250"/>
      <c r="G45" s="1250"/>
      <c r="H45" s="1251"/>
      <c r="I45" s="354">
        <v>5500</v>
      </c>
      <c r="J45" s="355">
        <v>5010</v>
      </c>
      <c r="K45" s="355">
        <v>4335</v>
      </c>
      <c r="L45" s="355">
        <v>4298</v>
      </c>
      <c r="M45" s="356">
        <v>5045</v>
      </c>
    </row>
    <row r="46" spans="2:13" ht="27.75" customHeight="1">
      <c r="B46" s="1246"/>
      <c r="C46" s="1247"/>
      <c r="D46" s="104"/>
      <c r="E46" s="1250" t="s">
        <v>36</v>
      </c>
      <c r="F46" s="1250"/>
      <c r="G46" s="1250"/>
      <c r="H46" s="1251"/>
      <c r="I46" s="354" t="s">
        <v>483</v>
      </c>
      <c r="J46" s="355" t="s">
        <v>483</v>
      </c>
      <c r="K46" s="355" t="s">
        <v>483</v>
      </c>
      <c r="L46" s="355" t="s">
        <v>483</v>
      </c>
      <c r="M46" s="356" t="s">
        <v>483</v>
      </c>
    </row>
    <row r="47" spans="2:13" ht="27.75" customHeight="1">
      <c r="B47" s="1246"/>
      <c r="C47" s="1247"/>
      <c r="D47" s="105"/>
      <c r="E47" s="1260" t="s">
        <v>37</v>
      </c>
      <c r="F47" s="1261"/>
      <c r="G47" s="1261"/>
      <c r="H47" s="1262"/>
      <c r="I47" s="354" t="s">
        <v>483</v>
      </c>
      <c r="J47" s="355" t="s">
        <v>483</v>
      </c>
      <c r="K47" s="355" t="s">
        <v>483</v>
      </c>
      <c r="L47" s="355" t="s">
        <v>483</v>
      </c>
      <c r="M47" s="356" t="s">
        <v>483</v>
      </c>
    </row>
    <row r="48" spans="2:13" ht="27.75" customHeight="1">
      <c r="B48" s="1246"/>
      <c r="C48" s="1247"/>
      <c r="D48" s="103"/>
      <c r="E48" s="1250" t="s">
        <v>38</v>
      </c>
      <c r="F48" s="1250"/>
      <c r="G48" s="1250"/>
      <c r="H48" s="1251"/>
      <c r="I48" s="354" t="s">
        <v>483</v>
      </c>
      <c r="J48" s="355" t="s">
        <v>483</v>
      </c>
      <c r="K48" s="355" t="s">
        <v>483</v>
      </c>
      <c r="L48" s="355" t="s">
        <v>483</v>
      </c>
      <c r="M48" s="356" t="s">
        <v>483</v>
      </c>
    </row>
    <row r="49" spans="2:13" ht="27.75" customHeight="1">
      <c r="B49" s="1248"/>
      <c r="C49" s="1249"/>
      <c r="D49" s="103"/>
      <c r="E49" s="1250" t="s">
        <v>39</v>
      </c>
      <c r="F49" s="1250"/>
      <c r="G49" s="1250"/>
      <c r="H49" s="1251"/>
      <c r="I49" s="354" t="s">
        <v>483</v>
      </c>
      <c r="J49" s="355" t="s">
        <v>483</v>
      </c>
      <c r="K49" s="355" t="s">
        <v>483</v>
      </c>
      <c r="L49" s="355" t="s">
        <v>483</v>
      </c>
      <c r="M49" s="356" t="s">
        <v>483</v>
      </c>
    </row>
    <row r="50" spans="2:13" ht="27.75" customHeight="1">
      <c r="B50" s="1244" t="s">
        <v>40</v>
      </c>
      <c r="C50" s="1245"/>
      <c r="D50" s="106"/>
      <c r="E50" s="1250" t="s">
        <v>41</v>
      </c>
      <c r="F50" s="1250"/>
      <c r="G50" s="1250"/>
      <c r="H50" s="1251"/>
      <c r="I50" s="354">
        <v>13290</v>
      </c>
      <c r="J50" s="355">
        <v>13288</v>
      </c>
      <c r="K50" s="355">
        <v>12985</v>
      </c>
      <c r="L50" s="355">
        <v>12634</v>
      </c>
      <c r="M50" s="356">
        <v>13346</v>
      </c>
    </row>
    <row r="51" spans="2:13" ht="27.75" customHeight="1">
      <c r="B51" s="1246"/>
      <c r="C51" s="1247"/>
      <c r="D51" s="103"/>
      <c r="E51" s="1250" t="s">
        <v>42</v>
      </c>
      <c r="F51" s="1250"/>
      <c r="G51" s="1250"/>
      <c r="H51" s="1251"/>
      <c r="I51" s="354">
        <v>8219</v>
      </c>
      <c r="J51" s="355">
        <v>8302</v>
      </c>
      <c r="K51" s="355">
        <v>8322</v>
      </c>
      <c r="L51" s="355">
        <v>8563</v>
      </c>
      <c r="M51" s="356">
        <v>8910</v>
      </c>
    </row>
    <row r="52" spans="2:13" ht="27.75" customHeight="1">
      <c r="B52" s="1248"/>
      <c r="C52" s="1249"/>
      <c r="D52" s="103"/>
      <c r="E52" s="1250" t="s">
        <v>43</v>
      </c>
      <c r="F52" s="1250"/>
      <c r="G52" s="1250"/>
      <c r="H52" s="1251"/>
      <c r="I52" s="354">
        <v>60163</v>
      </c>
      <c r="J52" s="355">
        <v>62435</v>
      </c>
      <c r="K52" s="355">
        <v>61780</v>
      </c>
      <c r="L52" s="355">
        <v>62320</v>
      </c>
      <c r="M52" s="356">
        <v>60014</v>
      </c>
    </row>
    <row r="53" spans="2:13" ht="27.75" customHeight="1" thickBot="1">
      <c r="B53" s="1252" t="s">
        <v>44</v>
      </c>
      <c r="C53" s="1253"/>
      <c r="D53" s="107"/>
      <c r="E53" s="1254" t="s">
        <v>45</v>
      </c>
      <c r="F53" s="1254"/>
      <c r="G53" s="1254"/>
      <c r="H53" s="1255"/>
      <c r="I53" s="357">
        <v>7608</v>
      </c>
      <c r="J53" s="358">
        <v>7742</v>
      </c>
      <c r="K53" s="358">
        <v>8757</v>
      </c>
      <c r="L53" s="358">
        <v>8864</v>
      </c>
      <c r="M53" s="359">
        <v>7653</v>
      </c>
    </row>
    <row r="54" spans="2:13" ht="27.75" customHeight="1">
      <c r="B54" s="108" t="s">
        <v>46</v>
      </c>
      <c r="C54" s="109"/>
      <c r="D54" s="109"/>
      <c r="E54" s="110"/>
      <c r="F54" s="110"/>
      <c r="G54" s="110"/>
      <c r="H54" s="110"/>
      <c r="I54" s="111"/>
      <c r="J54" s="111"/>
      <c r="K54" s="111"/>
      <c r="L54" s="111"/>
      <c r="M54" s="111"/>
    </row>
    <row r="55" spans="2:13"/>
  </sheetData>
  <sheetProtection algorithmName="SHA-512" hashValue="fAxKM9v86lPko1GrJso+RwuxT4raId4dXSF82htNj7zB9Jm3h0D/qv2tSRZv5QpuS2aHtJQMPOBikJCgeK/oaA==" saltValue="6PgflMMW+lJTnWY5HCrj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526</v>
      </c>
      <c r="G54" s="116" t="s">
        <v>527</v>
      </c>
      <c r="H54" s="117" t="s">
        <v>528</v>
      </c>
    </row>
    <row r="55" spans="2:8" ht="52.5" customHeight="1">
      <c r="B55" s="118"/>
      <c r="C55" s="1271" t="s">
        <v>48</v>
      </c>
      <c r="D55" s="1271"/>
      <c r="E55" s="1272"/>
      <c r="F55" s="119">
        <v>5868</v>
      </c>
      <c r="G55" s="119">
        <v>5595</v>
      </c>
      <c r="H55" s="120">
        <v>6179</v>
      </c>
    </row>
    <row r="56" spans="2:8" ht="52.5" customHeight="1">
      <c r="B56" s="121"/>
      <c r="C56" s="1273" t="s">
        <v>49</v>
      </c>
      <c r="D56" s="1273"/>
      <c r="E56" s="1274"/>
      <c r="F56" s="122">
        <v>1173</v>
      </c>
      <c r="G56" s="122">
        <v>1174</v>
      </c>
      <c r="H56" s="123">
        <v>1175</v>
      </c>
    </row>
    <row r="57" spans="2:8" ht="53.25" customHeight="1">
      <c r="B57" s="121"/>
      <c r="C57" s="1275" t="s">
        <v>50</v>
      </c>
      <c r="D57" s="1275"/>
      <c r="E57" s="1276"/>
      <c r="F57" s="124">
        <v>7407</v>
      </c>
      <c r="G57" s="124">
        <v>7356</v>
      </c>
      <c r="H57" s="125">
        <v>7356</v>
      </c>
    </row>
    <row r="58" spans="2:8" ht="45.75" customHeight="1">
      <c r="B58" s="126"/>
      <c r="C58" s="1263" t="s">
        <v>553</v>
      </c>
      <c r="D58" s="1264"/>
      <c r="E58" s="1265"/>
      <c r="F58" s="127">
        <v>3005</v>
      </c>
      <c r="G58" s="127">
        <v>3007</v>
      </c>
      <c r="H58" s="128">
        <v>3008</v>
      </c>
    </row>
    <row r="59" spans="2:8" ht="45.75" customHeight="1">
      <c r="B59" s="126"/>
      <c r="C59" s="1263" t="s">
        <v>554</v>
      </c>
      <c r="D59" s="1264"/>
      <c r="E59" s="1265"/>
      <c r="F59" s="127">
        <v>2436</v>
      </c>
      <c r="G59" s="127">
        <v>2228</v>
      </c>
      <c r="H59" s="128">
        <v>2229</v>
      </c>
    </row>
    <row r="60" spans="2:8" ht="45.75" customHeight="1">
      <c r="B60" s="126"/>
      <c r="C60" s="1263" t="s">
        <v>555</v>
      </c>
      <c r="D60" s="1264"/>
      <c r="E60" s="1265"/>
      <c r="F60" s="127">
        <v>762</v>
      </c>
      <c r="G60" s="127">
        <v>762</v>
      </c>
      <c r="H60" s="128">
        <v>763</v>
      </c>
    </row>
    <row r="61" spans="2:8" ht="45.75" customHeight="1">
      <c r="B61" s="126"/>
      <c r="C61" s="1263" t="s">
        <v>556</v>
      </c>
      <c r="D61" s="1264"/>
      <c r="E61" s="1265"/>
      <c r="F61" s="127">
        <v>221</v>
      </c>
      <c r="G61" s="127">
        <v>251</v>
      </c>
      <c r="H61" s="128">
        <v>281</v>
      </c>
    </row>
    <row r="62" spans="2:8" ht="45.75" customHeight="1" thickBot="1">
      <c r="B62" s="129"/>
      <c r="C62" s="1266" t="s">
        <v>557</v>
      </c>
      <c r="D62" s="1267"/>
      <c r="E62" s="1268"/>
      <c r="F62" s="130">
        <v>156</v>
      </c>
      <c r="G62" s="130">
        <v>231</v>
      </c>
      <c r="H62" s="131">
        <v>207</v>
      </c>
    </row>
    <row r="63" spans="2:8" ht="52.5" customHeight="1" thickBot="1">
      <c r="B63" s="132"/>
      <c r="C63" s="1269" t="s">
        <v>51</v>
      </c>
      <c r="D63" s="1269"/>
      <c r="E63" s="1270"/>
      <c r="F63" s="133">
        <v>14448</v>
      </c>
      <c r="G63" s="133">
        <v>14125</v>
      </c>
      <c r="H63" s="134">
        <v>14710</v>
      </c>
    </row>
    <row r="64" spans="2:8"/>
  </sheetData>
  <sheetProtection algorithmName="SHA-512" hashValue="OaaeIubTaVM9mDW7BD25/KlOov2e+jH7whVpRIZ5GNgWUXuaicnL4QdsQcL9jGU/FvM71xNSlfL6LGHQ4aURIg==" saltValue="VggjfgVFW21uyWGLbWc9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heetViews>
  <sheetFormatPr defaultColWidth="0" defaultRowHeight="13.5" customHeight="1" zeroHeight="1"/>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c r="A1" s="367"/>
      <c r="B1" s="368"/>
      <c r="DD1" s="369"/>
      <c r="DE1" s="369"/>
    </row>
    <row r="2" spans="1:109" ht="25.5" customHeight="1">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c r="DD19" s="369"/>
      <c r="DE19" s="369"/>
    </row>
    <row r="20" spans="1:109">
      <c r="DD20" s="369"/>
      <c r="DE20" s="369"/>
    </row>
    <row r="21" spans="1:109" ht="17.25" customHeight="1">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c r="B22" s="375"/>
    </row>
    <row r="23" spans="1:109">
      <c r="B23" s="375"/>
    </row>
    <row r="24" spans="1:109">
      <c r="B24" s="375"/>
    </row>
    <row r="25" spans="1:109">
      <c r="B25" s="375"/>
    </row>
    <row r="26" spans="1:109">
      <c r="B26" s="375"/>
    </row>
    <row r="27" spans="1:109">
      <c r="B27" s="375"/>
    </row>
    <row r="28" spans="1:109">
      <c r="B28" s="375"/>
    </row>
    <row r="29" spans="1:109">
      <c r="B29" s="375"/>
    </row>
    <row r="30" spans="1:109">
      <c r="B30" s="375"/>
    </row>
    <row r="31" spans="1:109">
      <c r="B31" s="375"/>
    </row>
    <row r="32" spans="1:109">
      <c r="B32" s="375"/>
    </row>
    <row r="33" spans="2:109">
      <c r="B33" s="375"/>
    </row>
    <row r="34" spans="2:109">
      <c r="B34" s="375"/>
    </row>
    <row r="35" spans="2:109">
      <c r="B35" s="375"/>
    </row>
    <row r="36" spans="2:109">
      <c r="B36" s="375"/>
    </row>
    <row r="37" spans="2:109">
      <c r="B37" s="375"/>
    </row>
    <row r="38" spans="2:109">
      <c r="B38" s="375"/>
    </row>
    <row r="39" spans="2:109">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c r="B40" s="380"/>
      <c r="DD40" s="380"/>
      <c r="DE40" s="369"/>
    </row>
    <row r="41" spans="2:109" ht="17.25">
      <c r="B41" s="381" t="s">
        <v>610</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c r="B42" s="375"/>
      <c r="G42" s="382"/>
      <c r="I42" s="383"/>
      <c r="J42" s="383"/>
      <c r="K42" s="383"/>
      <c r="AM42" s="382"/>
      <c r="AN42" s="382" t="s">
        <v>611</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c r="B43" s="375"/>
      <c r="AN43" s="1289" t="s">
        <v>612</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5"/>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5"/>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5"/>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5"/>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c r="B49" s="375"/>
      <c r="AN49" s="369" t="s">
        <v>613</v>
      </c>
    </row>
    <row r="50" spans="1:109">
      <c r="B50" s="375"/>
      <c r="G50" s="1283"/>
      <c r="H50" s="1283"/>
      <c r="I50" s="1283"/>
      <c r="J50" s="1283"/>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524</v>
      </c>
      <c r="BQ50" s="1282"/>
      <c r="BR50" s="1282"/>
      <c r="BS50" s="1282"/>
      <c r="BT50" s="1282"/>
      <c r="BU50" s="1282"/>
      <c r="BV50" s="1282"/>
      <c r="BW50" s="1282"/>
      <c r="BX50" s="1282" t="s">
        <v>525</v>
      </c>
      <c r="BY50" s="1282"/>
      <c r="BZ50" s="1282"/>
      <c r="CA50" s="1282"/>
      <c r="CB50" s="1282"/>
      <c r="CC50" s="1282"/>
      <c r="CD50" s="1282"/>
      <c r="CE50" s="1282"/>
      <c r="CF50" s="1282" t="s">
        <v>526</v>
      </c>
      <c r="CG50" s="1282"/>
      <c r="CH50" s="1282"/>
      <c r="CI50" s="1282"/>
      <c r="CJ50" s="1282"/>
      <c r="CK50" s="1282"/>
      <c r="CL50" s="1282"/>
      <c r="CM50" s="1282"/>
      <c r="CN50" s="1282" t="s">
        <v>527</v>
      </c>
      <c r="CO50" s="1282"/>
      <c r="CP50" s="1282"/>
      <c r="CQ50" s="1282"/>
      <c r="CR50" s="1282"/>
      <c r="CS50" s="1282"/>
      <c r="CT50" s="1282"/>
      <c r="CU50" s="1282"/>
      <c r="CV50" s="1282" t="s">
        <v>528</v>
      </c>
      <c r="CW50" s="1282"/>
      <c r="CX50" s="1282"/>
      <c r="CY50" s="1282"/>
      <c r="CZ50" s="1282"/>
      <c r="DA50" s="1282"/>
      <c r="DB50" s="1282"/>
      <c r="DC50" s="1282"/>
    </row>
    <row r="51" spans="1:109" ht="13.5" customHeight="1">
      <c r="B51" s="375"/>
      <c r="G51" s="1285"/>
      <c r="H51" s="1285"/>
      <c r="I51" s="1298"/>
      <c r="J51" s="1298"/>
      <c r="K51" s="1284"/>
      <c r="L51" s="1284"/>
      <c r="M51" s="1284"/>
      <c r="N51" s="1284"/>
      <c r="AM51" s="384"/>
      <c r="AN51" s="1280" t="s">
        <v>614</v>
      </c>
      <c r="AO51" s="1280"/>
      <c r="AP51" s="1280"/>
      <c r="AQ51" s="1280"/>
      <c r="AR51" s="1280"/>
      <c r="AS51" s="1280"/>
      <c r="AT51" s="1280"/>
      <c r="AU51" s="1280"/>
      <c r="AV51" s="1280"/>
      <c r="AW51" s="1280"/>
      <c r="AX51" s="1280"/>
      <c r="AY51" s="1280"/>
      <c r="AZ51" s="1280"/>
      <c r="BA51" s="1280"/>
      <c r="BB51" s="1280" t="s">
        <v>615</v>
      </c>
      <c r="BC51" s="1280"/>
      <c r="BD51" s="1280"/>
      <c r="BE51" s="1280"/>
      <c r="BF51" s="1280"/>
      <c r="BG51" s="1280"/>
      <c r="BH51" s="1280"/>
      <c r="BI51" s="1280"/>
      <c r="BJ51" s="1280"/>
      <c r="BK51" s="1280"/>
      <c r="BL51" s="1280"/>
      <c r="BM51" s="1280"/>
      <c r="BN51" s="1280"/>
      <c r="BO51" s="1280"/>
      <c r="BP51" s="1277">
        <v>35.299999999999997</v>
      </c>
      <c r="BQ51" s="1277"/>
      <c r="BR51" s="1277"/>
      <c r="BS51" s="1277"/>
      <c r="BT51" s="1277"/>
      <c r="BU51" s="1277"/>
      <c r="BV51" s="1277"/>
      <c r="BW51" s="1277"/>
      <c r="BX51" s="1277">
        <v>36.5</v>
      </c>
      <c r="BY51" s="1277"/>
      <c r="BZ51" s="1277"/>
      <c r="CA51" s="1277"/>
      <c r="CB51" s="1277"/>
      <c r="CC51" s="1277"/>
      <c r="CD51" s="1277"/>
      <c r="CE51" s="1277"/>
      <c r="CF51" s="1277">
        <v>41.9</v>
      </c>
      <c r="CG51" s="1277"/>
      <c r="CH51" s="1277"/>
      <c r="CI51" s="1277"/>
      <c r="CJ51" s="1277"/>
      <c r="CK51" s="1277"/>
      <c r="CL51" s="1277"/>
      <c r="CM51" s="1277"/>
      <c r="CN51" s="1277">
        <v>40.6</v>
      </c>
      <c r="CO51" s="1277"/>
      <c r="CP51" s="1277"/>
      <c r="CQ51" s="1277"/>
      <c r="CR51" s="1277"/>
      <c r="CS51" s="1277"/>
      <c r="CT51" s="1277"/>
      <c r="CU51" s="1277"/>
      <c r="CV51" s="1277">
        <v>34</v>
      </c>
      <c r="CW51" s="1277"/>
      <c r="CX51" s="1277"/>
      <c r="CY51" s="1277"/>
      <c r="CZ51" s="1277"/>
      <c r="DA51" s="1277"/>
      <c r="DB51" s="1277"/>
      <c r="DC51" s="1277"/>
    </row>
    <row r="52" spans="1:109">
      <c r="B52" s="375"/>
      <c r="G52" s="1285"/>
      <c r="H52" s="1285"/>
      <c r="I52" s="1298"/>
      <c r="J52" s="1298"/>
      <c r="K52" s="1284"/>
      <c r="L52" s="1284"/>
      <c r="M52" s="1284"/>
      <c r="N52" s="1284"/>
      <c r="AM52" s="384"/>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3"/>
      <c r="B53" s="375"/>
      <c r="G53" s="1285"/>
      <c r="H53" s="1285"/>
      <c r="I53" s="1283"/>
      <c r="J53" s="1283"/>
      <c r="K53" s="1284"/>
      <c r="L53" s="1284"/>
      <c r="M53" s="1284"/>
      <c r="N53" s="1284"/>
      <c r="AM53" s="384"/>
      <c r="AN53" s="1280"/>
      <c r="AO53" s="1280"/>
      <c r="AP53" s="1280"/>
      <c r="AQ53" s="1280"/>
      <c r="AR53" s="1280"/>
      <c r="AS53" s="1280"/>
      <c r="AT53" s="1280"/>
      <c r="AU53" s="1280"/>
      <c r="AV53" s="1280"/>
      <c r="AW53" s="1280"/>
      <c r="AX53" s="1280"/>
      <c r="AY53" s="1280"/>
      <c r="AZ53" s="1280"/>
      <c r="BA53" s="1280"/>
      <c r="BB53" s="1280" t="s">
        <v>616</v>
      </c>
      <c r="BC53" s="1280"/>
      <c r="BD53" s="1280"/>
      <c r="BE53" s="1280"/>
      <c r="BF53" s="1280"/>
      <c r="BG53" s="1280"/>
      <c r="BH53" s="1280"/>
      <c r="BI53" s="1280"/>
      <c r="BJ53" s="1280"/>
      <c r="BK53" s="1280"/>
      <c r="BL53" s="1280"/>
      <c r="BM53" s="1280"/>
      <c r="BN53" s="1280"/>
      <c r="BO53" s="1280"/>
      <c r="BP53" s="1277">
        <v>62</v>
      </c>
      <c r="BQ53" s="1277"/>
      <c r="BR53" s="1277"/>
      <c r="BS53" s="1277"/>
      <c r="BT53" s="1277"/>
      <c r="BU53" s="1277"/>
      <c r="BV53" s="1277"/>
      <c r="BW53" s="1277"/>
      <c r="BX53" s="1277">
        <v>63.5</v>
      </c>
      <c r="BY53" s="1277"/>
      <c r="BZ53" s="1277"/>
      <c r="CA53" s="1277"/>
      <c r="CB53" s="1277"/>
      <c r="CC53" s="1277"/>
      <c r="CD53" s="1277"/>
      <c r="CE53" s="1277"/>
      <c r="CF53" s="1277">
        <v>63.9</v>
      </c>
      <c r="CG53" s="1277"/>
      <c r="CH53" s="1277"/>
      <c r="CI53" s="1277"/>
      <c r="CJ53" s="1277"/>
      <c r="CK53" s="1277"/>
      <c r="CL53" s="1277"/>
      <c r="CM53" s="1277"/>
      <c r="CN53" s="1277">
        <v>64.099999999999994</v>
      </c>
      <c r="CO53" s="1277"/>
      <c r="CP53" s="1277"/>
      <c r="CQ53" s="1277"/>
      <c r="CR53" s="1277"/>
      <c r="CS53" s="1277"/>
      <c r="CT53" s="1277"/>
      <c r="CU53" s="1277"/>
      <c r="CV53" s="1277">
        <v>65.3</v>
      </c>
      <c r="CW53" s="1277"/>
      <c r="CX53" s="1277"/>
      <c r="CY53" s="1277"/>
      <c r="CZ53" s="1277"/>
      <c r="DA53" s="1277"/>
      <c r="DB53" s="1277"/>
      <c r="DC53" s="1277"/>
    </row>
    <row r="54" spans="1:109">
      <c r="A54" s="383"/>
      <c r="B54" s="375"/>
      <c r="G54" s="1285"/>
      <c r="H54" s="1285"/>
      <c r="I54" s="1283"/>
      <c r="J54" s="1283"/>
      <c r="K54" s="1284"/>
      <c r="L54" s="1284"/>
      <c r="M54" s="1284"/>
      <c r="N54" s="1284"/>
      <c r="AM54" s="384"/>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3"/>
      <c r="B55" s="375"/>
      <c r="G55" s="1283"/>
      <c r="H55" s="1283"/>
      <c r="I55" s="1283"/>
      <c r="J55" s="1283"/>
      <c r="K55" s="1284"/>
      <c r="L55" s="1284"/>
      <c r="M55" s="1284"/>
      <c r="N55" s="1284"/>
      <c r="AN55" s="1282" t="s">
        <v>617</v>
      </c>
      <c r="AO55" s="1282"/>
      <c r="AP55" s="1282"/>
      <c r="AQ55" s="1282"/>
      <c r="AR55" s="1282"/>
      <c r="AS55" s="1282"/>
      <c r="AT55" s="1282"/>
      <c r="AU55" s="1282"/>
      <c r="AV55" s="1282"/>
      <c r="AW55" s="1282"/>
      <c r="AX55" s="1282"/>
      <c r="AY55" s="1282"/>
      <c r="AZ55" s="1282"/>
      <c r="BA55" s="1282"/>
      <c r="BB55" s="1280" t="s">
        <v>618</v>
      </c>
      <c r="BC55" s="1280"/>
      <c r="BD55" s="1280"/>
      <c r="BE55" s="1280"/>
      <c r="BF55" s="1280"/>
      <c r="BG55" s="1280"/>
      <c r="BH55" s="1280"/>
      <c r="BI55" s="1280"/>
      <c r="BJ55" s="1280"/>
      <c r="BK55" s="1280"/>
      <c r="BL55" s="1280"/>
      <c r="BM55" s="1280"/>
      <c r="BN55" s="1280"/>
      <c r="BO55" s="1280"/>
      <c r="BP55" s="1277">
        <v>31.3</v>
      </c>
      <c r="BQ55" s="1277"/>
      <c r="BR55" s="1277"/>
      <c r="BS55" s="1277"/>
      <c r="BT55" s="1277"/>
      <c r="BU55" s="1277"/>
      <c r="BV55" s="1277"/>
      <c r="BW55" s="1277"/>
      <c r="BX55" s="1277">
        <v>25.3</v>
      </c>
      <c r="BY55" s="1277"/>
      <c r="BZ55" s="1277"/>
      <c r="CA55" s="1277"/>
      <c r="CB55" s="1277"/>
      <c r="CC55" s="1277"/>
      <c r="CD55" s="1277"/>
      <c r="CE55" s="1277"/>
      <c r="CF55" s="1277">
        <v>25.5</v>
      </c>
      <c r="CG55" s="1277"/>
      <c r="CH55" s="1277"/>
      <c r="CI55" s="1277"/>
      <c r="CJ55" s="1277"/>
      <c r="CK55" s="1277"/>
      <c r="CL55" s="1277"/>
      <c r="CM55" s="1277"/>
      <c r="CN55" s="1277">
        <v>25.1</v>
      </c>
      <c r="CO55" s="1277"/>
      <c r="CP55" s="1277"/>
      <c r="CQ55" s="1277"/>
      <c r="CR55" s="1277"/>
      <c r="CS55" s="1277"/>
      <c r="CT55" s="1277"/>
      <c r="CU55" s="1277"/>
      <c r="CV55" s="1277">
        <v>18</v>
      </c>
      <c r="CW55" s="1277"/>
      <c r="CX55" s="1277"/>
      <c r="CY55" s="1277"/>
      <c r="CZ55" s="1277"/>
      <c r="DA55" s="1277"/>
      <c r="DB55" s="1277"/>
      <c r="DC55" s="1277"/>
    </row>
    <row r="56" spans="1:109">
      <c r="A56" s="383"/>
      <c r="B56" s="375"/>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3" customFormat="1">
      <c r="B57" s="387"/>
      <c r="G57" s="1283"/>
      <c r="H57" s="1283"/>
      <c r="I57" s="1278"/>
      <c r="J57" s="1278"/>
      <c r="K57" s="1284"/>
      <c r="L57" s="1284"/>
      <c r="M57" s="1284"/>
      <c r="N57" s="1284"/>
      <c r="AM57" s="369"/>
      <c r="AN57" s="1282"/>
      <c r="AO57" s="1282"/>
      <c r="AP57" s="1282"/>
      <c r="AQ57" s="1282"/>
      <c r="AR57" s="1282"/>
      <c r="AS57" s="1282"/>
      <c r="AT57" s="1282"/>
      <c r="AU57" s="1282"/>
      <c r="AV57" s="1282"/>
      <c r="AW57" s="1282"/>
      <c r="AX57" s="1282"/>
      <c r="AY57" s="1282"/>
      <c r="AZ57" s="1282"/>
      <c r="BA57" s="1282"/>
      <c r="BB57" s="1280" t="s">
        <v>616</v>
      </c>
      <c r="BC57" s="1280"/>
      <c r="BD57" s="1280"/>
      <c r="BE57" s="1280"/>
      <c r="BF57" s="1280"/>
      <c r="BG57" s="1280"/>
      <c r="BH57" s="1280"/>
      <c r="BI57" s="1280"/>
      <c r="BJ57" s="1280"/>
      <c r="BK57" s="1280"/>
      <c r="BL57" s="1280"/>
      <c r="BM57" s="1280"/>
      <c r="BN57" s="1280"/>
      <c r="BO57" s="1280"/>
      <c r="BP57" s="1277">
        <v>58.4</v>
      </c>
      <c r="BQ57" s="1277"/>
      <c r="BR57" s="1277"/>
      <c r="BS57" s="1277"/>
      <c r="BT57" s="1277"/>
      <c r="BU57" s="1277"/>
      <c r="BV57" s="1277"/>
      <c r="BW57" s="1277"/>
      <c r="BX57" s="1277">
        <v>59.7</v>
      </c>
      <c r="BY57" s="1277"/>
      <c r="BZ57" s="1277"/>
      <c r="CA57" s="1277"/>
      <c r="CB57" s="1277"/>
      <c r="CC57" s="1277"/>
      <c r="CD57" s="1277"/>
      <c r="CE57" s="1277"/>
      <c r="CF57" s="1277">
        <v>60.9</v>
      </c>
      <c r="CG57" s="1277"/>
      <c r="CH57" s="1277"/>
      <c r="CI57" s="1277"/>
      <c r="CJ57" s="1277"/>
      <c r="CK57" s="1277"/>
      <c r="CL57" s="1277"/>
      <c r="CM57" s="1277"/>
      <c r="CN57" s="1277">
        <v>61</v>
      </c>
      <c r="CO57" s="1277"/>
      <c r="CP57" s="1277"/>
      <c r="CQ57" s="1277"/>
      <c r="CR57" s="1277"/>
      <c r="CS57" s="1277"/>
      <c r="CT57" s="1277"/>
      <c r="CU57" s="1277"/>
      <c r="CV57" s="1277">
        <v>62.4</v>
      </c>
      <c r="CW57" s="1277"/>
      <c r="CX57" s="1277"/>
      <c r="CY57" s="1277"/>
      <c r="CZ57" s="1277"/>
      <c r="DA57" s="1277"/>
      <c r="DB57" s="1277"/>
      <c r="DC57" s="1277"/>
      <c r="DD57" s="388"/>
      <c r="DE57" s="387"/>
    </row>
    <row r="58" spans="1:109" s="383" customFormat="1">
      <c r="A58" s="369"/>
      <c r="B58" s="387"/>
      <c r="G58" s="1283"/>
      <c r="H58" s="1283"/>
      <c r="I58" s="1278"/>
      <c r="J58" s="1278"/>
      <c r="K58" s="1284"/>
      <c r="L58" s="1284"/>
      <c r="M58" s="1284"/>
      <c r="N58" s="1284"/>
      <c r="AM58" s="369"/>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8"/>
      <c r="DE58" s="387"/>
    </row>
    <row r="59" spans="1:109" s="383" customFormat="1">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c r="B63" s="394" t="s">
        <v>619</v>
      </c>
    </row>
    <row r="64" spans="1:109">
      <c r="B64" s="375"/>
      <c r="G64" s="382"/>
      <c r="I64" s="395"/>
      <c r="J64" s="395"/>
      <c r="K64" s="395"/>
      <c r="L64" s="395"/>
      <c r="M64" s="395"/>
      <c r="N64" s="396"/>
      <c r="AM64" s="382"/>
      <c r="AN64" s="382" t="s">
        <v>611</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c r="B65" s="375"/>
      <c r="AN65" s="1289" t="s">
        <v>620</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5"/>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5"/>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5"/>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5"/>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c r="B71" s="375"/>
      <c r="G71" s="400"/>
      <c r="I71" s="401"/>
      <c r="J71" s="398"/>
      <c r="K71" s="398"/>
      <c r="L71" s="399"/>
      <c r="M71" s="398"/>
      <c r="N71" s="399"/>
      <c r="AM71" s="400"/>
      <c r="AN71" s="369" t="s">
        <v>613</v>
      </c>
    </row>
    <row r="72" spans="2:107">
      <c r="B72" s="375"/>
      <c r="G72" s="1283"/>
      <c r="H72" s="1283"/>
      <c r="I72" s="1283"/>
      <c r="J72" s="1283"/>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524</v>
      </c>
      <c r="BQ72" s="1282"/>
      <c r="BR72" s="1282"/>
      <c r="BS72" s="1282"/>
      <c r="BT72" s="1282"/>
      <c r="BU72" s="1282"/>
      <c r="BV72" s="1282"/>
      <c r="BW72" s="1282"/>
      <c r="BX72" s="1282" t="s">
        <v>525</v>
      </c>
      <c r="BY72" s="1282"/>
      <c r="BZ72" s="1282"/>
      <c r="CA72" s="1282"/>
      <c r="CB72" s="1282"/>
      <c r="CC72" s="1282"/>
      <c r="CD72" s="1282"/>
      <c r="CE72" s="1282"/>
      <c r="CF72" s="1282" t="s">
        <v>526</v>
      </c>
      <c r="CG72" s="1282"/>
      <c r="CH72" s="1282"/>
      <c r="CI72" s="1282"/>
      <c r="CJ72" s="1282"/>
      <c r="CK72" s="1282"/>
      <c r="CL72" s="1282"/>
      <c r="CM72" s="1282"/>
      <c r="CN72" s="1282" t="s">
        <v>527</v>
      </c>
      <c r="CO72" s="1282"/>
      <c r="CP72" s="1282"/>
      <c r="CQ72" s="1282"/>
      <c r="CR72" s="1282"/>
      <c r="CS72" s="1282"/>
      <c r="CT72" s="1282"/>
      <c r="CU72" s="1282"/>
      <c r="CV72" s="1282" t="s">
        <v>528</v>
      </c>
      <c r="CW72" s="1282"/>
      <c r="CX72" s="1282"/>
      <c r="CY72" s="1282"/>
      <c r="CZ72" s="1282"/>
      <c r="DA72" s="1282"/>
      <c r="DB72" s="1282"/>
      <c r="DC72" s="1282"/>
    </row>
    <row r="73" spans="2:107">
      <c r="B73" s="375"/>
      <c r="G73" s="1285"/>
      <c r="H73" s="1285"/>
      <c r="I73" s="1285"/>
      <c r="J73" s="1285"/>
      <c r="K73" s="1281"/>
      <c r="L73" s="1281"/>
      <c r="M73" s="1281"/>
      <c r="N73" s="1281"/>
      <c r="AM73" s="384"/>
      <c r="AN73" s="1280" t="s">
        <v>614</v>
      </c>
      <c r="AO73" s="1280"/>
      <c r="AP73" s="1280"/>
      <c r="AQ73" s="1280"/>
      <c r="AR73" s="1280"/>
      <c r="AS73" s="1280"/>
      <c r="AT73" s="1280"/>
      <c r="AU73" s="1280"/>
      <c r="AV73" s="1280"/>
      <c r="AW73" s="1280"/>
      <c r="AX73" s="1280"/>
      <c r="AY73" s="1280"/>
      <c r="AZ73" s="1280"/>
      <c r="BA73" s="1280"/>
      <c r="BB73" s="1280" t="s">
        <v>621</v>
      </c>
      <c r="BC73" s="1280"/>
      <c r="BD73" s="1280"/>
      <c r="BE73" s="1280"/>
      <c r="BF73" s="1280"/>
      <c r="BG73" s="1280"/>
      <c r="BH73" s="1280"/>
      <c r="BI73" s="1280"/>
      <c r="BJ73" s="1280"/>
      <c r="BK73" s="1280"/>
      <c r="BL73" s="1280"/>
      <c r="BM73" s="1280"/>
      <c r="BN73" s="1280"/>
      <c r="BO73" s="1280"/>
      <c r="BP73" s="1277">
        <v>35.299999999999997</v>
      </c>
      <c r="BQ73" s="1277"/>
      <c r="BR73" s="1277"/>
      <c r="BS73" s="1277"/>
      <c r="BT73" s="1277"/>
      <c r="BU73" s="1277"/>
      <c r="BV73" s="1277"/>
      <c r="BW73" s="1277"/>
      <c r="BX73" s="1277">
        <v>36.5</v>
      </c>
      <c r="BY73" s="1277"/>
      <c r="BZ73" s="1277"/>
      <c r="CA73" s="1277"/>
      <c r="CB73" s="1277"/>
      <c r="CC73" s="1277"/>
      <c r="CD73" s="1277"/>
      <c r="CE73" s="1277"/>
      <c r="CF73" s="1277">
        <v>41.9</v>
      </c>
      <c r="CG73" s="1277"/>
      <c r="CH73" s="1277"/>
      <c r="CI73" s="1277"/>
      <c r="CJ73" s="1277"/>
      <c r="CK73" s="1277"/>
      <c r="CL73" s="1277"/>
      <c r="CM73" s="1277"/>
      <c r="CN73" s="1277">
        <v>40.6</v>
      </c>
      <c r="CO73" s="1277"/>
      <c r="CP73" s="1277"/>
      <c r="CQ73" s="1277"/>
      <c r="CR73" s="1277"/>
      <c r="CS73" s="1277"/>
      <c r="CT73" s="1277"/>
      <c r="CU73" s="1277"/>
      <c r="CV73" s="1277">
        <v>34</v>
      </c>
      <c r="CW73" s="1277"/>
      <c r="CX73" s="1277"/>
      <c r="CY73" s="1277"/>
      <c r="CZ73" s="1277"/>
      <c r="DA73" s="1277"/>
      <c r="DB73" s="1277"/>
      <c r="DC73" s="1277"/>
    </row>
    <row r="74" spans="2:107">
      <c r="B74" s="375"/>
      <c r="G74" s="1285"/>
      <c r="H74" s="1285"/>
      <c r="I74" s="1285"/>
      <c r="J74" s="1285"/>
      <c r="K74" s="1281"/>
      <c r="L74" s="1281"/>
      <c r="M74" s="1281"/>
      <c r="N74" s="1281"/>
      <c r="AM74" s="384"/>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5"/>
      <c r="G75" s="1285"/>
      <c r="H75" s="1285"/>
      <c r="I75" s="1283"/>
      <c r="J75" s="1283"/>
      <c r="K75" s="1284"/>
      <c r="L75" s="1284"/>
      <c r="M75" s="1284"/>
      <c r="N75" s="1284"/>
      <c r="AM75" s="384"/>
      <c r="AN75" s="1280"/>
      <c r="AO75" s="1280"/>
      <c r="AP75" s="1280"/>
      <c r="AQ75" s="1280"/>
      <c r="AR75" s="1280"/>
      <c r="AS75" s="1280"/>
      <c r="AT75" s="1280"/>
      <c r="AU75" s="1280"/>
      <c r="AV75" s="1280"/>
      <c r="AW75" s="1280"/>
      <c r="AX75" s="1280"/>
      <c r="AY75" s="1280"/>
      <c r="AZ75" s="1280"/>
      <c r="BA75" s="1280"/>
      <c r="BB75" s="1280" t="s">
        <v>622</v>
      </c>
      <c r="BC75" s="1280"/>
      <c r="BD75" s="1280"/>
      <c r="BE75" s="1280"/>
      <c r="BF75" s="1280"/>
      <c r="BG75" s="1280"/>
      <c r="BH75" s="1280"/>
      <c r="BI75" s="1280"/>
      <c r="BJ75" s="1280"/>
      <c r="BK75" s="1280"/>
      <c r="BL75" s="1280"/>
      <c r="BM75" s="1280"/>
      <c r="BN75" s="1280"/>
      <c r="BO75" s="1280"/>
      <c r="BP75" s="1277">
        <v>7</v>
      </c>
      <c r="BQ75" s="1277"/>
      <c r="BR75" s="1277"/>
      <c r="BS75" s="1277"/>
      <c r="BT75" s="1277"/>
      <c r="BU75" s="1277"/>
      <c r="BV75" s="1277"/>
      <c r="BW75" s="1277"/>
      <c r="BX75" s="1277">
        <v>6.7</v>
      </c>
      <c r="BY75" s="1277"/>
      <c r="BZ75" s="1277"/>
      <c r="CA75" s="1277"/>
      <c r="CB75" s="1277"/>
      <c r="CC75" s="1277"/>
      <c r="CD75" s="1277"/>
      <c r="CE75" s="1277"/>
      <c r="CF75" s="1277">
        <v>6.3</v>
      </c>
      <c r="CG75" s="1277"/>
      <c r="CH75" s="1277"/>
      <c r="CI75" s="1277"/>
      <c r="CJ75" s="1277"/>
      <c r="CK75" s="1277"/>
      <c r="CL75" s="1277"/>
      <c r="CM75" s="1277"/>
      <c r="CN75" s="1277">
        <v>6.7</v>
      </c>
      <c r="CO75" s="1277"/>
      <c r="CP75" s="1277"/>
      <c r="CQ75" s="1277"/>
      <c r="CR75" s="1277"/>
      <c r="CS75" s="1277"/>
      <c r="CT75" s="1277"/>
      <c r="CU75" s="1277"/>
      <c r="CV75" s="1277">
        <v>7.7</v>
      </c>
      <c r="CW75" s="1277"/>
      <c r="CX75" s="1277"/>
      <c r="CY75" s="1277"/>
      <c r="CZ75" s="1277"/>
      <c r="DA75" s="1277"/>
      <c r="DB75" s="1277"/>
      <c r="DC75" s="1277"/>
    </row>
    <row r="76" spans="2:107">
      <c r="B76" s="375"/>
      <c r="G76" s="1285"/>
      <c r="H76" s="1285"/>
      <c r="I76" s="1283"/>
      <c r="J76" s="1283"/>
      <c r="K76" s="1284"/>
      <c r="L76" s="1284"/>
      <c r="M76" s="1284"/>
      <c r="N76" s="1284"/>
      <c r="AM76" s="384"/>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5"/>
      <c r="G77" s="1283"/>
      <c r="H77" s="1283"/>
      <c r="I77" s="1283"/>
      <c r="J77" s="1283"/>
      <c r="K77" s="1281"/>
      <c r="L77" s="1281"/>
      <c r="M77" s="1281"/>
      <c r="N77" s="1281"/>
      <c r="AN77" s="1282" t="s">
        <v>623</v>
      </c>
      <c r="AO77" s="1282"/>
      <c r="AP77" s="1282"/>
      <c r="AQ77" s="1282"/>
      <c r="AR77" s="1282"/>
      <c r="AS77" s="1282"/>
      <c r="AT77" s="1282"/>
      <c r="AU77" s="1282"/>
      <c r="AV77" s="1282"/>
      <c r="AW77" s="1282"/>
      <c r="AX77" s="1282"/>
      <c r="AY77" s="1282"/>
      <c r="AZ77" s="1282"/>
      <c r="BA77" s="1282"/>
      <c r="BB77" s="1280" t="s">
        <v>621</v>
      </c>
      <c r="BC77" s="1280"/>
      <c r="BD77" s="1280"/>
      <c r="BE77" s="1280"/>
      <c r="BF77" s="1280"/>
      <c r="BG77" s="1280"/>
      <c r="BH77" s="1280"/>
      <c r="BI77" s="1280"/>
      <c r="BJ77" s="1280"/>
      <c r="BK77" s="1280"/>
      <c r="BL77" s="1280"/>
      <c r="BM77" s="1280"/>
      <c r="BN77" s="1280"/>
      <c r="BO77" s="1280"/>
      <c r="BP77" s="1277">
        <v>31.3</v>
      </c>
      <c r="BQ77" s="1277"/>
      <c r="BR77" s="1277"/>
      <c r="BS77" s="1277"/>
      <c r="BT77" s="1277"/>
      <c r="BU77" s="1277"/>
      <c r="BV77" s="1277"/>
      <c r="BW77" s="1277"/>
      <c r="BX77" s="1277">
        <v>25.3</v>
      </c>
      <c r="BY77" s="1277"/>
      <c r="BZ77" s="1277"/>
      <c r="CA77" s="1277"/>
      <c r="CB77" s="1277"/>
      <c r="CC77" s="1277"/>
      <c r="CD77" s="1277"/>
      <c r="CE77" s="1277"/>
      <c r="CF77" s="1277">
        <v>25.5</v>
      </c>
      <c r="CG77" s="1277"/>
      <c r="CH77" s="1277"/>
      <c r="CI77" s="1277"/>
      <c r="CJ77" s="1277"/>
      <c r="CK77" s="1277"/>
      <c r="CL77" s="1277"/>
      <c r="CM77" s="1277"/>
      <c r="CN77" s="1277">
        <v>25.1</v>
      </c>
      <c r="CO77" s="1277"/>
      <c r="CP77" s="1277"/>
      <c r="CQ77" s="1277"/>
      <c r="CR77" s="1277"/>
      <c r="CS77" s="1277"/>
      <c r="CT77" s="1277"/>
      <c r="CU77" s="1277"/>
      <c r="CV77" s="1277">
        <v>18</v>
      </c>
      <c r="CW77" s="1277"/>
      <c r="CX77" s="1277"/>
      <c r="CY77" s="1277"/>
      <c r="CZ77" s="1277"/>
      <c r="DA77" s="1277"/>
      <c r="DB77" s="1277"/>
      <c r="DC77" s="1277"/>
    </row>
    <row r="78" spans="2:107">
      <c r="B78" s="375"/>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5"/>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624</v>
      </c>
      <c r="BC79" s="1280"/>
      <c r="BD79" s="1280"/>
      <c r="BE79" s="1280"/>
      <c r="BF79" s="1280"/>
      <c r="BG79" s="1280"/>
      <c r="BH79" s="1280"/>
      <c r="BI79" s="1280"/>
      <c r="BJ79" s="1280"/>
      <c r="BK79" s="1280"/>
      <c r="BL79" s="1280"/>
      <c r="BM79" s="1280"/>
      <c r="BN79" s="1280"/>
      <c r="BO79" s="1280"/>
      <c r="BP79" s="1277">
        <v>7.2</v>
      </c>
      <c r="BQ79" s="1277"/>
      <c r="BR79" s="1277"/>
      <c r="BS79" s="1277"/>
      <c r="BT79" s="1277"/>
      <c r="BU79" s="1277"/>
      <c r="BV79" s="1277"/>
      <c r="BW79" s="1277"/>
      <c r="BX79" s="1277">
        <v>6.9</v>
      </c>
      <c r="BY79" s="1277"/>
      <c r="BZ79" s="1277"/>
      <c r="CA79" s="1277"/>
      <c r="CB79" s="1277"/>
      <c r="CC79" s="1277"/>
      <c r="CD79" s="1277"/>
      <c r="CE79" s="1277"/>
      <c r="CF79" s="1277">
        <v>6.6</v>
      </c>
      <c r="CG79" s="1277"/>
      <c r="CH79" s="1277"/>
      <c r="CI79" s="1277"/>
      <c r="CJ79" s="1277"/>
      <c r="CK79" s="1277"/>
      <c r="CL79" s="1277"/>
      <c r="CM79" s="1277"/>
      <c r="CN79" s="1277">
        <v>6.4</v>
      </c>
      <c r="CO79" s="1277"/>
      <c r="CP79" s="1277"/>
      <c r="CQ79" s="1277"/>
      <c r="CR79" s="1277"/>
      <c r="CS79" s="1277"/>
      <c r="CT79" s="1277"/>
      <c r="CU79" s="1277"/>
      <c r="CV79" s="1277">
        <v>6.6</v>
      </c>
      <c r="CW79" s="1277"/>
      <c r="CX79" s="1277"/>
      <c r="CY79" s="1277"/>
      <c r="CZ79" s="1277"/>
      <c r="DA79" s="1277"/>
      <c r="DB79" s="1277"/>
      <c r="DC79" s="1277"/>
    </row>
    <row r="80" spans="2:107">
      <c r="B80" s="375"/>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5"/>
    </row>
    <row r="82" spans="2:109" ht="17.2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c r="DD84" s="369"/>
      <c r="DE84" s="369"/>
    </row>
    <row r="85" spans="2:109">
      <c r="DD85" s="369"/>
      <c r="DE85" s="369"/>
    </row>
  </sheetData>
  <sheetProtection algorithmName="SHA-512" hashValue="4Wfz4/lhJSmPfzs8artR5jxglnOkbBvhwXF/24YCsSMIKLJfQ6c5va/BE79iFQf3xl79rvhFDtkyW4jLphIT+A==" saltValue="17tpVlMrDgARL20kwLBGi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625</v>
      </c>
    </row>
  </sheetData>
  <sheetProtection algorithmName="SHA-512" hashValue="DhMlKMA2RqJWWcrG4cg89xk8F2IOihvbsR2m52LRhz48ywg9gDKzD5w87Bn/K35vMczaZeAg3YR1et4uXNzGSA==" saltValue="R+i3/t8NcjHOitSU0MmK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471</v>
      </c>
    </row>
  </sheetData>
  <sheetProtection algorithmName="SHA-512" hashValue="AW+QpX7JWllifVNWgFjJYS1HAbVcrMgMkXx06KqCxuYJoFFhREN8gPz4AAdEkc6fw1rtuqmZAh68aAiibq+w1g==" saltValue="aNn6mXrigSsdRDrHBfm3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521</v>
      </c>
      <c r="G2" s="148"/>
      <c r="H2" s="149"/>
    </row>
    <row r="3" spans="1:8">
      <c r="A3" s="145" t="s">
        <v>514</v>
      </c>
      <c r="B3" s="150"/>
      <c r="C3" s="151"/>
      <c r="D3" s="152">
        <v>58864</v>
      </c>
      <c r="E3" s="153"/>
      <c r="F3" s="154">
        <v>54110</v>
      </c>
      <c r="G3" s="155"/>
      <c r="H3" s="156"/>
    </row>
    <row r="4" spans="1:8">
      <c r="A4" s="157"/>
      <c r="B4" s="158"/>
      <c r="C4" s="159"/>
      <c r="D4" s="160">
        <v>38648</v>
      </c>
      <c r="E4" s="161"/>
      <c r="F4" s="162">
        <v>30620</v>
      </c>
      <c r="G4" s="163"/>
      <c r="H4" s="164"/>
    </row>
    <row r="5" spans="1:8">
      <c r="A5" s="145" t="s">
        <v>516</v>
      </c>
      <c r="B5" s="150"/>
      <c r="C5" s="151"/>
      <c r="D5" s="152">
        <v>67246</v>
      </c>
      <c r="E5" s="153"/>
      <c r="F5" s="154">
        <v>54684</v>
      </c>
      <c r="G5" s="155"/>
      <c r="H5" s="156"/>
    </row>
    <row r="6" spans="1:8">
      <c r="A6" s="157"/>
      <c r="B6" s="158"/>
      <c r="C6" s="159"/>
      <c r="D6" s="160">
        <v>46530</v>
      </c>
      <c r="E6" s="161"/>
      <c r="F6" s="162">
        <v>32829</v>
      </c>
      <c r="G6" s="163"/>
      <c r="H6" s="164"/>
    </row>
    <row r="7" spans="1:8">
      <c r="A7" s="145" t="s">
        <v>517</v>
      </c>
      <c r="B7" s="150"/>
      <c r="C7" s="151"/>
      <c r="D7" s="152">
        <v>79035</v>
      </c>
      <c r="E7" s="153"/>
      <c r="F7" s="154">
        <v>62383</v>
      </c>
      <c r="G7" s="155"/>
      <c r="H7" s="156"/>
    </row>
    <row r="8" spans="1:8">
      <c r="A8" s="157"/>
      <c r="B8" s="158"/>
      <c r="C8" s="159"/>
      <c r="D8" s="160">
        <v>44031</v>
      </c>
      <c r="E8" s="161"/>
      <c r="F8" s="162">
        <v>35325</v>
      </c>
      <c r="G8" s="163"/>
      <c r="H8" s="164"/>
    </row>
    <row r="9" spans="1:8">
      <c r="A9" s="145" t="s">
        <v>518</v>
      </c>
      <c r="B9" s="150"/>
      <c r="C9" s="151"/>
      <c r="D9" s="152">
        <v>83618</v>
      </c>
      <c r="E9" s="153"/>
      <c r="F9" s="154">
        <v>63812</v>
      </c>
      <c r="G9" s="155"/>
      <c r="H9" s="156"/>
    </row>
    <row r="10" spans="1:8">
      <c r="A10" s="157"/>
      <c r="B10" s="158"/>
      <c r="C10" s="159"/>
      <c r="D10" s="160">
        <v>44838</v>
      </c>
      <c r="E10" s="161"/>
      <c r="F10" s="162">
        <v>33848</v>
      </c>
      <c r="G10" s="163"/>
      <c r="H10" s="164"/>
    </row>
    <row r="11" spans="1:8">
      <c r="A11" s="145" t="s">
        <v>519</v>
      </c>
      <c r="B11" s="150"/>
      <c r="C11" s="151"/>
      <c r="D11" s="152">
        <v>54712</v>
      </c>
      <c r="E11" s="153"/>
      <c r="F11" s="154">
        <v>54225</v>
      </c>
      <c r="G11" s="155"/>
      <c r="H11" s="156"/>
    </row>
    <row r="12" spans="1:8">
      <c r="A12" s="157"/>
      <c r="B12" s="158"/>
      <c r="C12" s="165"/>
      <c r="D12" s="160">
        <v>23221</v>
      </c>
      <c r="E12" s="161"/>
      <c r="F12" s="162">
        <v>27337</v>
      </c>
      <c r="G12" s="163"/>
      <c r="H12" s="164"/>
    </row>
    <row r="13" spans="1:8">
      <c r="A13" s="145"/>
      <c r="B13" s="150"/>
      <c r="C13" s="166"/>
      <c r="D13" s="167">
        <v>68695</v>
      </c>
      <c r="E13" s="168"/>
      <c r="F13" s="169">
        <v>57843</v>
      </c>
      <c r="G13" s="170"/>
      <c r="H13" s="156"/>
    </row>
    <row r="14" spans="1:8">
      <c r="A14" s="157"/>
      <c r="B14" s="158"/>
      <c r="C14" s="159"/>
      <c r="D14" s="160">
        <v>39454</v>
      </c>
      <c r="E14" s="161"/>
      <c r="F14" s="162">
        <v>31992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1.74</v>
      </c>
      <c r="C19" s="171">
        <f>ROUND(VALUE(SUBSTITUTE(実質収支比率等に係る経年分析!G$48,"▲","-")),2)</f>
        <v>2.13</v>
      </c>
      <c r="D19" s="171">
        <f>ROUND(VALUE(SUBSTITUTE(実質収支比率等に係る経年分析!H$48,"▲","-")),2)</f>
        <v>3.44</v>
      </c>
      <c r="E19" s="171">
        <f>ROUND(VALUE(SUBSTITUTE(実質収支比率等に係る経年分析!I$48,"▲","-")),2)</f>
        <v>0.41</v>
      </c>
      <c r="F19" s="171">
        <f>ROUND(VALUE(SUBSTITUTE(実質収支比率等に係る経年分析!J$48,"▲","-")),2)</f>
        <v>8.8000000000000007</v>
      </c>
    </row>
    <row r="20" spans="1:11">
      <c r="A20" s="171" t="s">
        <v>55</v>
      </c>
      <c r="B20" s="171">
        <f>ROUND(VALUE(SUBSTITUTE(実質収支比率等に係る経年分析!F$47,"▲","-")),2)</f>
        <v>21.81</v>
      </c>
      <c r="C20" s="171">
        <f>ROUND(VALUE(SUBSTITUTE(実質収支比率等に係る経年分析!G$47,"▲","-")),2)</f>
        <v>21.98</v>
      </c>
      <c r="D20" s="171">
        <f>ROUND(VALUE(SUBSTITUTE(実質収支比率等に係る経年分析!H$47,"▲","-")),2)</f>
        <v>21.84</v>
      </c>
      <c r="E20" s="171">
        <f>ROUND(VALUE(SUBSTITUTE(実質収支比率等に係る経年分析!I$47,"▲","-")),2)</f>
        <v>20.329999999999998</v>
      </c>
      <c r="F20" s="171">
        <f>ROUND(VALUE(SUBSTITUTE(実質収支比率等に係る経年分析!J$47,"▲","-")),2)</f>
        <v>22.08</v>
      </c>
    </row>
    <row r="21" spans="1:11">
      <c r="A21" s="171" t="s">
        <v>56</v>
      </c>
      <c r="B21" s="171">
        <f>IF(ISNUMBER(VALUE(SUBSTITUTE(実質収支比率等に係る経年分析!F$49,"▲","-"))),ROUND(VALUE(SUBSTITUTE(実質収支比率等に係る経年分析!F$49,"▲","-")),2),NA())</f>
        <v>4.6900000000000004</v>
      </c>
      <c r="C21" s="171">
        <f>IF(ISNUMBER(VALUE(SUBSTITUTE(実質収支比率等に係る経年分析!G$49,"▲","-"))),ROUND(VALUE(SUBSTITUTE(実質収支比率等に係る経年分析!G$49,"▲","-")),2),NA())</f>
        <v>2.4</v>
      </c>
      <c r="D21" s="171">
        <f>IF(ISNUMBER(VALUE(SUBSTITUTE(実質収支比率等に係る経年分析!H$49,"▲","-"))),ROUND(VALUE(SUBSTITUTE(実質収支比率等に係る経年分析!H$49,"▲","-")),2),NA())</f>
        <v>3.91</v>
      </c>
      <c r="E21" s="171">
        <f>IF(ISNUMBER(VALUE(SUBSTITUTE(実質収支比率等に係る経年分析!I$49,"▲","-"))),ROUND(VALUE(SUBSTITUTE(実質収支比率等に係る経年分析!I$49,"▲","-")),2),NA())</f>
        <v>-0.94</v>
      </c>
      <c r="F21" s="171">
        <f>IF(ISNUMBER(VALUE(SUBSTITUTE(実質収支比率等に係る経年分析!J$49,"▲","-"))),ROUND(VALUE(SUBSTITUTE(実質収支比率等に係る経年分析!J$49,"▲","-")),2),NA())</f>
        <v>11.18</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ケーブルネットワーク事業特別会計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c r="A30" s="172" t="str">
        <f>IF(連結実質赤字比率に係る赤字・黒字の構成分析!C$40="",NA(),連結実質赤字比率に係る赤字・黒字の構成分析!C$40)</f>
        <v>国民健康保険（直営診療施設勘定）特別会計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7.0000000000000007E-2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1.0900000000000001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1.1100000000000001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1.0900000000000001</v>
      </c>
    </row>
    <row r="33" spans="1:16">
      <c r="A33" s="172" t="str">
        <f>IF(連結実質赤字比率に係る赤字・黒字の構成分析!C$37="",NA(),連結実質赤字比率に係る赤字・黒字の構成分析!C$37)</f>
        <v>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2.0499999999999998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1.42</v>
      </c>
    </row>
    <row r="34" spans="1:16">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2.77</v>
      </c>
    </row>
    <row r="35" spans="1:16">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6.87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8.14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7.63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6.96</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3.65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8.7899999999999991</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6212</v>
      </c>
      <c r="E42" s="173"/>
      <c r="F42" s="173"/>
      <c r="G42" s="173">
        <f>'実質公債費比率（分子）の構造'!L$52</f>
        <v>6305</v>
      </c>
      <c r="H42" s="173"/>
      <c r="I42" s="173"/>
      <c r="J42" s="173">
        <f>'実質公債費比率（分子）の構造'!M$52</f>
        <v>6854</v>
      </c>
      <c r="K42" s="173"/>
      <c r="L42" s="173"/>
      <c r="M42" s="173">
        <f>'実質公債費比率（分子）の構造'!N$52</f>
        <v>6592</v>
      </c>
      <c r="N42" s="173"/>
      <c r="O42" s="173"/>
      <c r="P42" s="173">
        <f>'実質公債費比率（分子）の構造'!O$52</f>
        <v>6472</v>
      </c>
    </row>
    <row r="43" spans="1:16">
      <c r="A43" s="173" t="s">
        <v>64</v>
      </c>
      <c r="B43" s="173">
        <f>'実質公債費比率（分子）の構造'!K$51</f>
        <v>1</v>
      </c>
      <c r="C43" s="173"/>
      <c r="D43" s="173"/>
      <c r="E43" s="173">
        <f>'実質公債費比率（分子）の構造'!L$51</f>
        <v>0</v>
      </c>
      <c r="F43" s="173"/>
      <c r="G43" s="173"/>
      <c r="H43" s="173">
        <f>'実質公債費比率（分子）の構造'!M$51</f>
        <v>1</v>
      </c>
      <c r="I43" s="173"/>
      <c r="J43" s="173"/>
      <c r="K43" s="173">
        <f>'実質公債費比率（分子）の構造'!N$51</f>
        <v>2</v>
      </c>
      <c r="L43" s="173"/>
      <c r="M43" s="173"/>
      <c r="N43" s="173">
        <f>'実質公債費比率（分子）の構造'!O$51</f>
        <v>1</v>
      </c>
      <c r="O43" s="173"/>
      <c r="P43" s="173"/>
    </row>
    <row r="44" spans="1:16">
      <c r="A44" s="173" t="s">
        <v>65</v>
      </c>
      <c r="B44" s="173">
        <f>'実質公債費比率（分子）の構造'!K$50</f>
        <v>34</v>
      </c>
      <c r="C44" s="173"/>
      <c r="D44" s="173"/>
      <c r="E44" s="173">
        <f>'実質公債費比率（分子）の構造'!L$50</f>
        <v>33</v>
      </c>
      <c r="F44" s="173"/>
      <c r="G44" s="173"/>
      <c r="H44" s="173">
        <f>'実質公債費比率（分子）の構造'!M$50</f>
        <v>20</v>
      </c>
      <c r="I44" s="173"/>
      <c r="J44" s="173"/>
      <c r="K44" s="173">
        <f>'実質公債費比率（分子）の構造'!N$50</f>
        <v>10</v>
      </c>
      <c r="L44" s="173"/>
      <c r="M44" s="173"/>
      <c r="N44" s="173">
        <f>'実質公債費比率（分子）の構造'!O$50</f>
        <v>10</v>
      </c>
      <c r="O44" s="173"/>
      <c r="P44" s="173"/>
    </row>
    <row r="45" spans="1:16">
      <c r="A45" s="173" t="s">
        <v>66</v>
      </c>
      <c r="B45" s="173">
        <f>'実質公債費比率（分子）の構造'!K$49</f>
        <v>10</v>
      </c>
      <c r="C45" s="173"/>
      <c r="D45" s="173"/>
      <c r="E45" s="173">
        <f>'実質公債費比率（分子）の構造'!L$49</f>
        <v>11</v>
      </c>
      <c r="F45" s="173"/>
      <c r="G45" s="173"/>
      <c r="H45" s="173">
        <f>'実質公債費比率（分子）の構造'!M$49</f>
        <v>11</v>
      </c>
      <c r="I45" s="173"/>
      <c r="J45" s="173"/>
      <c r="K45" s="173">
        <f>'実質公債費比率（分子）の構造'!N$49</f>
        <v>11</v>
      </c>
      <c r="L45" s="173"/>
      <c r="M45" s="173"/>
      <c r="N45" s="173">
        <f>'実質公債費比率（分子）の構造'!O$49</f>
        <v>10</v>
      </c>
      <c r="O45" s="173"/>
      <c r="P45" s="173"/>
    </row>
    <row r="46" spans="1:16">
      <c r="A46" s="173" t="s">
        <v>67</v>
      </c>
      <c r="B46" s="173">
        <f>'実質公債費比率（分子）の構造'!K$48</f>
        <v>1550</v>
      </c>
      <c r="C46" s="173"/>
      <c r="D46" s="173"/>
      <c r="E46" s="173">
        <f>'実質公債費比率（分子）の構造'!L$48</f>
        <v>1672</v>
      </c>
      <c r="F46" s="173"/>
      <c r="G46" s="173"/>
      <c r="H46" s="173">
        <f>'実質公債費比率（分子）の構造'!M$48</f>
        <v>1732</v>
      </c>
      <c r="I46" s="173"/>
      <c r="J46" s="173"/>
      <c r="K46" s="173">
        <f>'実質公債費比率（分子）の構造'!N$48</f>
        <v>1763</v>
      </c>
      <c r="L46" s="173"/>
      <c r="M46" s="173"/>
      <c r="N46" s="173">
        <f>'実質公債費比率（分子）の構造'!O$48</f>
        <v>1773</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6031</v>
      </c>
      <c r="C49" s="173"/>
      <c r="D49" s="173"/>
      <c r="E49" s="173">
        <f>'実質公債費比率（分子）の構造'!L$45</f>
        <v>6006</v>
      </c>
      <c r="F49" s="173"/>
      <c r="G49" s="173"/>
      <c r="H49" s="173">
        <f>'実質公債費比率（分子）の構造'!M$45</f>
        <v>6293</v>
      </c>
      <c r="I49" s="173"/>
      <c r="J49" s="173"/>
      <c r="K49" s="173">
        <f>'実質公債費比率（分子）の構造'!N$45</f>
        <v>6534</v>
      </c>
      <c r="L49" s="173"/>
      <c r="M49" s="173"/>
      <c r="N49" s="173">
        <f>'実質公債費比率（分子）の構造'!O$45</f>
        <v>6812</v>
      </c>
      <c r="O49" s="173"/>
      <c r="P49" s="173"/>
    </row>
    <row r="50" spans="1:16">
      <c r="A50" s="173" t="s">
        <v>71</v>
      </c>
      <c r="B50" s="173" t="e">
        <f>NA()</f>
        <v>#N/A</v>
      </c>
      <c r="C50" s="173">
        <f>IF(ISNUMBER('実質公債費比率（分子）の構造'!K$53),'実質公債費比率（分子）の構造'!K$53,NA())</f>
        <v>1414</v>
      </c>
      <c r="D50" s="173" t="e">
        <f>NA()</f>
        <v>#N/A</v>
      </c>
      <c r="E50" s="173" t="e">
        <f>NA()</f>
        <v>#N/A</v>
      </c>
      <c r="F50" s="173">
        <f>IF(ISNUMBER('実質公債費比率（分子）の構造'!L$53),'実質公債費比率（分子）の構造'!L$53,NA())</f>
        <v>1417</v>
      </c>
      <c r="G50" s="173" t="e">
        <f>NA()</f>
        <v>#N/A</v>
      </c>
      <c r="H50" s="173" t="e">
        <f>NA()</f>
        <v>#N/A</v>
      </c>
      <c r="I50" s="173">
        <f>IF(ISNUMBER('実質公債費比率（分子）の構造'!M$53),'実質公債費比率（分子）の構造'!M$53,NA())</f>
        <v>1203</v>
      </c>
      <c r="J50" s="173" t="e">
        <f>NA()</f>
        <v>#N/A</v>
      </c>
      <c r="K50" s="173" t="e">
        <f>NA()</f>
        <v>#N/A</v>
      </c>
      <c r="L50" s="173">
        <f>IF(ISNUMBER('実質公債費比率（分子）の構造'!N$53),'実質公債費比率（分子）の構造'!N$53,NA())</f>
        <v>1728</v>
      </c>
      <c r="M50" s="173" t="e">
        <f>NA()</f>
        <v>#N/A</v>
      </c>
      <c r="N50" s="173" t="e">
        <f>NA()</f>
        <v>#N/A</v>
      </c>
      <c r="O50" s="173">
        <f>IF(ISNUMBER('実質公債費比率（分子）の構造'!O$53),'実質公債費比率（分子）の構造'!O$53,NA())</f>
        <v>2134</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60163</v>
      </c>
      <c r="E56" s="172"/>
      <c r="F56" s="172"/>
      <c r="G56" s="172">
        <f>'将来負担比率（分子）の構造'!J$52</f>
        <v>62435</v>
      </c>
      <c r="H56" s="172"/>
      <c r="I56" s="172"/>
      <c r="J56" s="172">
        <f>'将来負担比率（分子）の構造'!K$52</f>
        <v>61780</v>
      </c>
      <c r="K56" s="172"/>
      <c r="L56" s="172"/>
      <c r="M56" s="172">
        <f>'将来負担比率（分子）の構造'!L$52</f>
        <v>62320</v>
      </c>
      <c r="N56" s="172"/>
      <c r="O56" s="172"/>
      <c r="P56" s="172">
        <f>'将来負担比率（分子）の構造'!M$52</f>
        <v>60014</v>
      </c>
    </row>
    <row r="57" spans="1:16">
      <c r="A57" s="172" t="s">
        <v>42</v>
      </c>
      <c r="B57" s="172"/>
      <c r="C57" s="172"/>
      <c r="D57" s="172">
        <f>'将来負担比率（分子）の構造'!I$51</f>
        <v>8219</v>
      </c>
      <c r="E57" s="172"/>
      <c r="F57" s="172"/>
      <c r="G57" s="172">
        <f>'将来負担比率（分子）の構造'!J$51</f>
        <v>8302</v>
      </c>
      <c r="H57" s="172"/>
      <c r="I57" s="172"/>
      <c r="J57" s="172">
        <f>'将来負担比率（分子）の構造'!K$51</f>
        <v>8322</v>
      </c>
      <c r="K57" s="172"/>
      <c r="L57" s="172"/>
      <c r="M57" s="172">
        <f>'将来負担比率（分子）の構造'!L$51</f>
        <v>8563</v>
      </c>
      <c r="N57" s="172"/>
      <c r="O57" s="172"/>
      <c r="P57" s="172">
        <f>'将来負担比率（分子）の構造'!M$51</f>
        <v>8910</v>
      </c>
    </row>
    <row r="58" spans="1:16">
      <c r="A58" s="172" t="s">
        <v>41</v>
      </c>
      <c r="B58" s="172"/>
      <c r="C58" s="172"/>
      <c r="D58" s="172">
        <f>'将来負担比率（分子）の構造'!I$50</f>
        <v>13290</v>
      </c>
      <c r="E58" s="172"/>
      <c r="F58" s="172"/>
      <c r="G58" s="172">
        <f>'将来負担比率（分子）の構造'!J$50</f>
        <v>13288</v>
      </c>
      <c r="H58" s="172"/>
      <c r="I58" s="172"/>
      <c r="J58" s="172">
        <f>'将来負担比率（分子）の構造'!K$50</f>
        <v>12985</v>
      </c>
      <c r="K58" s="172"/>
      <c r="L58" s="172"/>
      <c r="M58" s="172">
        <f>'将来負担比率（分子）の構造'!L$50</f>
        <v>12634</v>
      </c>
      <c r="N58" s="172"/>
      <c r="O58" s="172"/>
      <c r="P58" s="172">
        <f>'将来負担比率（分子）の構造'!M$50</f>
        <v>13346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5500</v>
      </c>
      <c r="C62" s="172"/>
      <c r="D62" s="172"/>
      <c r="E62" s="172">
        <f>'将来負担比率（分子）の構造'!J$45</f>
        <v>5010</v>
      </c>
      <c r="F62" s="172"/>
      <c r="G62" s="172"/>
      <c r="H62" s="172">
        <f>'将来負担比率（分子）の構造'!K$45</f>
        <v>4335</v>
      </c>
      <c r="I62" s="172"/>
      <c r="J62" s="172"/>
      <c r="K62" s="172">
        <f>'将来負担比率（分子）の構造'!L$45</f>
        <v>4298</v>
      </c>
      <c r="L62" s="172"/>
      <c r="M62" s="172"/>
      <c r="N62" s="172">
        <f>'将来負担比率（分子）の構造'!M$45</f>
        <v>5045</v>
      </c>
      <c r="O62" s="172"/>
      <c r="P62" s="172"/>
    </row>
    <row r="63" spans="1:16">
      <c r="A63" s="172" t="s">
        <v>34</v>
      </c>
      <c r="B63" s="172">
        <f>'将来負担比率（分子）の構造'!I$44</f>
        <v>121</v>
      </c>
      <c r="C63" s="172"/>
      <c r="D63" s="172"/>
      <c r="E63" s="172">
        <f>'将来負担比率（分子）の構造'!J$44</f>
        <v>117</v>
      </c>
      <c r="F63" s="172"/>
      <c r="G63" s="172"/>
      <c r="H63" s="172">
        <f>'将来負担比率（分子）の構造'!K$44</f>
        <v>110</v>
      </c>
      <c r="I63" s="172"/>
      <c r="J63" s="172"/>
      <c r="K63" s="172">
        <f>'将来負担比率（分子）の構造'!L$44</f>
        <v>101</v>
      </c>
      <c r="L63" s="172"/>
      <c r="M63" s="172"/>
      <c r="N63" s="172">
        <f>'将来負担比率（分子）の構造'!M$44</f>
        <v>100</v>
      </c>
      <c r="O63" s="172"/>
      <c r="P63" s="172"/>
    </row>
    <row r="64" spans="1:16">
      <c r="A64" s="172" t="s">
        <v>33</v>
      </c>
      <c r="B64" s="172">
        <f>'将来負担比率（分子）の構造'!I$43</f>
        <v>19592</v>
      </c>
      <c r="C64" s="172"/>
      <c r="D64" s="172"/>
      <c r="E64" s="172">
        <f>'将来負担比率（分子）の構造'!J$43</f>
        <v>20226</v>
      </c>
      <c r="F64" s="172"/>
      <c r="G64" s="172"/>
      <c r="H64" s="172">
        <f>'将来負担比率（分子）の構造'!K$43</f>
        <v>20371</v>
      </c>
      <c r="I64" s="172"/>
      <c r="J64" s="172"/>
      <c r="K64" s="172">
        <f>'将来負担比率（分子）の構造'!L$43</f>
        <v>19477</v>
      </c>
      <c r="L64" s="172"/>
      <c r="M64" s="172"/>
      <c r="N64" s="172">
        <f>'将来負担比率（分子）の構造'!M$43</f>
        <v>19271</v>
      </c>
      <c r="O64" s="172"/>
      <c r="P64" s="172"/>
    </row>
    <row r="65" spans="1:16">
      <c r="A65" s="172" t="s">
        <v>32</v>
      </c>
      <c r="B65" s="172">
        <f>'将来負担比率（分子）の構造'!I$42</f>
        <v>93</v>
      </c>
      <c r="C65" s="172"/>
      <c r="D65" s="172"/>
      <c r="E65" s="172">
        <f>'将来負担比率（分子）の構造'!J$42</f>
        <v>54</v>
      </c>
      <c r="F65" s="172"/>
      <c r="G65" s="172"/>
      <c r="H65" s="172">
        <f>'将来負担比率（分子）の構造'!K$42</f>
        <v>292</v>
      </c>
      <c r="I65" s="172"/>
      <c r="J65" s="172"/>
      <c r="K65" s="172">
        <f>'将来負担比率（分子）の構造'!L$42</f>
        <v>268</v>
      </c>
      <c r="L65" s="172"/>
      <c r="M65" s="172"/>
      <c r="N65" s="172">
        <f>'将来負担比率（分子）の構造'!M$42</f>
        <v>239</v>
      </c>
      <c r="O65" s="172"/>
      <c r="P65" s="172"/>
    </row>
    <row r="66" spans="1:16">
      <c r="A66" s="172" t="s">
        <v>31</v>
      </c>
      <c r="B66" s="172">
        <f>'将来負担比率（分子）の構造'!I$41</f>
        <v>63974</v>
      </c>
      <c r="C66" s="172"/>
      <c r="D66" s="172"/>
      <c r="E66" s="172">
        <f>'将来負担比率（分子）の構造'!J$41</f>
        <v>66359</v>
      </c>
      <c r="F66" s="172"/>
      <c r="G66" s="172"/>
      <c r="H66" s="172">
        <f>'将来負担比率（分子）の構造'!K$41</f>
        <v>66736</v>
      </c>
      <c r="I66" s="172"/>
      <c r="J66" s="172"/>
      <c r="K66" s="172">
        <f>'将来負担比率（分子）の構造'!L$41</f>
        <v>68237</v>
      </c>
      <c r="L66" s="172"/>
      <c r="M66" s="172"/>
      <c r="N66" s="172">
        <f>'将来負担比率（分子）の構造'!M$41</f>
        <v>65268</v>
      </c>
      <c r="O66" s="172"/>
      <c r="P66" s="172"/>
    </row>
    <row r="67" spans="1:16">
      <c r="A67" s="172" t="s">
        <v>75</v>
      </c>
      <c r="B67" s="172" t="e">
        <f>NA()</f>
        <v>#N/A</v>
      </c>
      <c r="C67" s="172">
        <f>IF(ISNUMBER('将来負担比率（分子）の構造'!I$53), IF('将来負担比率（分子）の構造'!I$53 &lt; 0, 0, '将来負担比率（分子）の構造'!I$53), NA())</f>
        <v>7608</v>
      </c>
      <c r="D67" s="172" t="e">
        <f>NA()</f>
        <v>#N/A</v>
      </c>
      <c r="E67" s="172" t="e">
        <f>NA()</f>
        <v>#N/A</v>
      </c>
      <c r="F67" s="172">
        <f>IF(ISNUMBER('将来負担比率（分子）の構造'!J$53), IF('将来負担比率（分子）の構造'!J$53 &lt; 0, 0, '将来負担比率（分子）の構造'!J$53), NA())</f>
        <v>7742</v>
      </c>
      <c r="G67" s="172" t="e">
        <f>NA()</f>
        <v>#N/A</v>
      </c>
      <c r="H67" s="172" t="e">
        <f>NA()</f>
        <v>#N/A</v>
      </c>
      <c r="I67" s="172">
        <f>IF(ISNUMBER('将来負担比率（分子）の構造'!K$53), IF('将来負担比率（分子）の構造'!K$53 &lt; 0, 0, '将来負担比率（分子）の構造'!K$53), NA())</f>
        <v>8757</v>
      </c>
      <c r="J67" s="172" t="e">
        <f>NA()</f>
        <v>#N/A</v>
      </c>
      <c r="K67" s="172" t="e">
        <f>NA()</f>
        <v>#N/A</v>
      </c>
      <c r="L67" s="172">
        <f>IF(ISNUMBER('将来負担比率（分子）の構造'!L$53), IF('将来負担比率（分子）の構造'!L$53 &lt; 0, 0, '将来負担比率（分子）の構造'!L$53), NA())</f>
        <v>8864</v>
      </c>
      <c r="M67" s="172" t="e">
        <f>NA()</f>
        <v>#N/A</v>
      </c>
      <c r="N67" s="172" t="e">
        <f>NA()</f>
        <v>#N/A</v>
      </c>
      <c r="O67" s="172">
        <f>IF(ISNUMBER('将来負担比率（分子）の構造'!M$53), IF('将来負担比率（分子）の構造'!M$53 &lt; 0, 0, '将来負担比率（分子）の構造'!M$53), NA())</f>
        <v>7653</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5868</v>
      </c>
      <c r="C72" s="176">
        <f>基金残高に係る経年分析!G55</f>
        <v>5595</v>
      </c>
      <c r="D72" s="176">
        <f>基金残高に係る経年分析!H55</f>
        <v>6179</v>
      </c>
    </row>
    <row r="73" spans="1:16">
      <c r="A73" s="175" t="s">
        <v>78</v>
      </c>
      <c r="B73" s="176">
        <f>基金残高に係る経年分析!F56</f>
        <v>1173</v>
      </c>
      <c r="C73" s="176">
        <f>基金残高に係る経年分析!G56</f>
        <v>1174</v>
      </c>
      <c r="D73" s="176">
        <f>基金残高に係る経年分析!H56</f>
        <v>1175</v>
      </c>
    </row>
    <row r="74" spans="1:16">
      <c r="A74" s="175" t="s">
        <v>79</v>
      </c>
      <c r="B74" s="176">
        <f>基金残高に係る経年分析!F57</f>
        <v>7407</v>
      </c>
      <c r="C74" s="176">
        <f>基金残高に係る経年分析!G57</f>
        <v>7356</v>
      </c>
      <c r="D74" s="176">
        <f>基金残高に係る経年分析!H57</f>
        <v>7356</v>
      </c>
    </row>
  </sheetData>
  <sheetProtection algorithmName="SHA-512" hashValue="G06bGzkZ/Gz3hqSaBRZnIByC6x4AJnOtWDTrQwbvF5HJ+E9iK25n/7UcQZbFKGMSaC03nvfX7aphiR7pvpIuFg==" saltValue="u8BRemc4PJtHNYyy7AF0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213</v>
      </c>
      <c r="DI1" s="642"/>
      <c r="DJ1" s="642"/>
      <c r="DK1" s="642"/>
      <c r="DL1" s="642"/>
      <c r="DM1" s="642"/>
      <c r="DN1" s="643"/>
      <c r="DO1" s="212"/>
      <c r="DP1" s="641" t="s">
        <v>214</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4" t="s">
        <v>216</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217</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218</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c r="B4" s="644" t="s">
        <v>1</v>
      </c>
      <c r="C4" s="645"/>
      <c r="D4" s="645"/>
      <c r="E4" s="645"/>
      <c r="F4" s="645"/>
      <c r="G4" s="645"/>
      <c r="H4" s="645"/>
      <c r="I4" s="645"/>
      <c r="J4" s="645"/>
      <c r="K4" s="645"/>
      <c r="L4" s="645"/>
      <c r="M4" s="645"/>
      <c r="N4" s="645"/>
      <c r="O4" s="645"/>
      <c r="P4" s="645"/>
      <c r="Q4" s="646"/>
      <c r="R4" s="644" t="s">
        <v>219</v>
      </c>
      <c r="S4" s="645"/>
      <c r="T4" s="645"/>
      <c r="U4" s="645"/>
      <c r="V4" s="645"/>
      <c r="W4" s="645"/>
      <c r="X4" s="645"/>
      <c r="Y4" s="646"/>
      <c r="Z4" s="644" t="s">
        <v>220</v>
      </c>
      <c r="AA4" s="645"/>
      <c r="AB4" s="645"/>
      <c r="AC4" s="646"/>
      <c r="AD4" s="644" t="s">
        <v>221</v>
      </c>
      <c r="AE4" s="645"/>
      <c r="AF4" s="645"/>
      <c r="AG4" s="645"/>
      <c r="AH4" s="645"/>
      <c r="AI4" s="645"/>
      <c r="AJ4" s="645"/>
      <c r="AK4" s="646"/>
      <c r="AL4" s="644" t="s">
        <v>220</v>
      </c>
      <c r="AM4" s="645"/>
      <c r="AN4" s="645"/>
      <c r="AO4" s="646"/>
      <c r="AP4" s="650" t="s">
        <v>222</v>
      </c>
      <c r="AQ4" s="650"/>
      <c r="AR4" s="650"/>
      <c r="AS4" s="650"/>
      <c r="AT4" s="650"/>
      <c r="AU4" s="650"/>
      <c r="AV4" s="650"/>
      <c r="AW4" s="650"/>
      <c r="AX4" s="650"/>
      <c r="AY4" s="650"/>
      <c r="AZ4" s="650"/>
      <c r="BA4" s="650"/>
      <c r="BB4" s="650"/>
      <c r="BC4" s="650"/>
      <c r="BD4" s="650"/>
      <c r="BE4" s="650"/>
      <c r="BF4" s="650"/>
      <c r="BG4" s="650" t="s">
        <v>223</v>
      </c>
      <c r="BH4" s="650"/>
      <c r="BI4" s="650"/>
      <c r="BJ4" s="650"/>
      <c r="BK4" s="650"/>
      <c r="BL4" s="650"/>
      <c r="BM4" s="650"/>
      <c r="BN4" s="650"/>
      <c r="BO4" s="650" t="s">
        <v>220</v>
      </c>
      <c r="BP4" s="650"/>
      <c r="BQ4" s="650"/>
      <c r="BR4" s="650"/>
      <c r="BS4" s="650" t="s">
        <v>224</v>
      </c>
      <c r="BT4" s="650"/>
      <c r="BU4" s="650"/>
      <c r="BV4" s="650"/>
      <c r="BW4" s="650"/>
      <c r="BX4" s="650"/>
      <c r="BY4" s="650"/>
      <c r="BZ4" s="650"/>
      <c r="CA4" s="650"/>
      <c r="CB4" s="650"/>
      <c r="CD4" s="647" t="s">
        <v>563</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c r="B5" s="651" t="s">
        <v>225</v>
      </c>
      <c r="C5" s="652"/>
      <c r="D5" s="652"/>
      <c r="E5" s="652"/>
      <c r="F5" s="652"/>
      <c r="G5" s="652"/>
      <c r="H5" s="652"/>
      <c r="I5" s="652"/>
      <c r="J5" s="652"/>
      <c r="K5" s="652"/>
      <c r="L5" s="652"/>
      <c r="M5" s="652"/>
      <c r="N5" s="652"/>
      <c r="O5" s="652"/>
      <c r="P5" s="652"/>
      <c r="Q5" s="653"/>
      <c r="R5" s="654">
        <v>13741890</v>
      </c>
      <c r="S5" s="655"/>
      <c r="T5" s="655"/>
      <c r="U5" s="655"/>
      <c r="V5" s="655"/>
      <c r="W5" s="655"/>
      <c r="X5" s="655"/>
      <c r="Y5" s="656"/>
      <c r="Z5" s="657">
        <v>24.4</v>
      </c>
      <c r="AA5" s="657"/>
      <c r="AB5" s="657"/>
      <c r="AC5" s="657"/>
      <c r="AD5" s="658">
        <v>12981689</v>
      </c>
      <c r="AE5" s="658"/>
      <c r="AF5" s="658"/>
      <c r="AG5" s="658"/>
      <c r="AH5" s="658"/>
      <c r="AI5" s="658"/>
      <c r="AJ5" s="658"/>
      <c r="AK5" s="658"/>
      <c r="AL5" s="659">
        <v>47.5</v>
      </c>
      <c r="AM5" s="660"/>
      <c r="AN5" s="660"/>
      <c r="AO5" s="661"/>
      <c r="AP5" s="651" t="s">
        <v>226</v>
      </c>
      <c r="AQ5" s="652"/>
      <c r="AR5" s="652"/>
      <c r="AS5" s="652"/>
      <c r="AT5" s="652"/>
      <c r="AU5" s="652"/>
      <c r="AV5" s="652"/>
      <c r="AW5" s="652"/>
      <c r="AX5" s="652"/>
      <c r="AY5" s="652"/>
      <c r="AZ5" s="652"/>
      <c r="BA5" s="652"/>
      <c r="BB5" s="652"/>
      <c r="BC5" s="652"/>
      <c r="BD5" s="652"/>
      <c r="BE5" s="652"/>
      <c r="BF5" s="653"/>
      <c r="BG5" s="665">
        <v>12981317</v>
      </c>
      <c r="BH5" s="666"/>
      <c r="BI5" s="666"/>
      <c r="BJ5" s="666"/>
      <c r="BK5" s="666"/>
      <c r="BL5" s="666"/>
      <c r="BM5" s="666"/>
      <c r="BN5" s="667"/>
      <c r="BO5" s="668">
        <v>94.5</v>
      </c>
      <c r="BP5" s="668"/>
      <c r="BQ5" s="668"/>
      <c r="BR5" s="668"/>
      <c r="BS5" s="669">
        <v>151561</v>
      </c>
      <c r="BT5" s="669"/>
      <c r="BU5" s="669"/>
      <c r="BV5" s="669"/>
      <c r="BW5" s="669"/>
      <c r="BX5" s="669"/>
      <c r="BY5" s="669"/>
      <c r="BZ5" s="669"/>
      <c r="CA5" s="669"/>
      <c r="CB5" s="673"/>
      <c r="CD5" s="647" t="s">
        <v>222</v>
      </c>
      <c r="CE5" s="648"/>
      <c r="CF5" s="648"/>
      <c r="CG5" s="648"/>
      <c r="CH5" s="648"/>
      <c r="CI5" s="648"/>
      <c r="CJ5" s="648"/>
      <c r="CK5" s="648"/>
      <c r="CL5" s="648"/>
      <c r="CM5" s="648"/>
      <c r="CN5" s="648"/>
      <c r="CO5" s="648"/>
      <c r="CP5" s="648"/>
      <c r="CQ5" s="649"/>
      <c r="CR5" s="647" t="s">
        <v>227</v>
      </c>
      <c r="CS5" s="648"/>
      <c r="CT5" s="648"/>
      <c r="CU5" s="648"/>
      <c r="CV5" s="648"/>
      <c r="CW5" s="648"/>
      <c r="CX5" s="648"/>
      <c r="CY5" s="649"/>
      <c r="CZ5" s="647" t="s">
        <v>220</v>
      </c>
      <c r="DA5" s="648"/>
      <c r="DB5" s="648"/>
      <c r="DC5" s="649"/>
      <c r="DD5" s="647" t="s">
        <v>228</v>
      </c>
      <c r="DE5" s="648"/>
      <c r="DF5" s="648"/>
      <c r="DG5" s="648"/>
      <c r="DH5" s="648"/>
      <c r="DI5" s="648"/>
      <c r="DJ5" s="648"/>
      <c r="DK5" s="648"/>
      <c r="DL5" s="648"/>
      <c r="DM5" s="648"/>
      <c r="DN5" s="648"/>
      <c r="DO5" s="648"/>
      <c r="DP5" s="649"/>
      <c r="DQ5" s="647" t="s">
        <v>229</v>
      </c>
      <c r="DR5" s="648"/>
      <c r="DS5" s="648"/>
      <c r="DT5" s="648"/>
      <c r="DU5" s="648"/>
      <c r="DV5" s="648"/>
      <c r="DW5" s="648"/>
      <c r="DX5" s="648"/>
      <c r="DY5" s="648"/>
      <c r="DZ5" s="648"/>
      <c r="EA5" s="648"/>
      <c r="EB5" s="648"/>
      <c r="EC5" s="649"/>
    </row>
    <row r="6" spans="2:143" ht="11.25" customHeight="1">
      <c r="B6" s="662" t="s">
        <v>230</v>
      </c>
      <c r="C6" s="663"/>
      <c r="D6" s="663"/>
      <c r="E6" s="663"/>
      <c r="F6" s="663"/>
      <c r="G6" s="663"/>
      <c r="H6" s="663"/>
      <c r="I6" s="663"/>
      <c r="J6" s="663"/>
      <c r="K6" s="663"/>
      <c r="L6" s="663"/>
      <c r="M6" s="663"/>
      <c r="N6" s="663"/>
      <c r="O6" s="663"/>
      <c r="P6" s="663"/>
      <c r="Q6" s="664"/>
      <c r="R6" s="665">
        <v>516867</v>
      </c>
      <c r="S6" s="666"/>
      <c r="T6" s="666"/>
      <c r="U6" s="666"/>
      <c r="V6" s="666"/>
      <c r="W6" s="666"/>
      <c r="X6" s="666"/>
      <c r="Y6" s="667"/>
      <c r="Z6" s="668">
        <v>0.9</v>
      </c>
      <c r="AA6" s="668"/>
      <c r="AB6" s="668"/>
      <c r="AC6" s="668"/>
      <c r="AD6" s="669">
        <v>516867</v>
      </c>
      <c r="AE6" s="669"/>
      <c r="AF6" s="669"/>
      <c r="AG6" s="669"/>
      <c r="AH6" s="669"/>
      <c r="AI6" s="669"/>
      <c r="AJ6" s="669"/>
      <c r="AK6" s="669"/>
      <c r="AL6" s="670">
        <v>1.9</v>
      </c>
      <c r="AM6" s="671"/>
      <c r="AN6" s="671"/>
      <c r="AO6" s="672"/>
      <c r="AP6" s="662" t="s">
        <v>564</v>
      </c>
      <c r="AQ6" s="663"/>
      <c r="AR6" s="663"/>
      <c r="AS6" s="663"/>
      <c r="AT6" s="663"/>
      <c r="AU6" s="663"/>
      <c r="AV6" s="663"/>
      <c r="AW6" s="663"/>
      <c r="AX6" s="663"/>
      <c r="AY6" s="663"/>
      <c r="AZ6" s="663"/>
      <c r="BA6" s="663"/>
      <c r="BB6" s="663"/>
      <c r="BC6" s="663"/>
      <c r="BD6" s="663"/>
      <c r="BE6" s="663"/>
      <c r="BF6" s="664"/>
      <c r="BG6" s="665">
        <v>12981317</v>
      </c>
      <c r="BH6" s="666"/>
      <c r="BI6" s="666"/>
      <c r="BJ6" s="666"/>
      <c r="BK6" s="666"/>
      <c r="BL6" s="666"/>
      <c r="BM6" s="666"/>
      <c r="BN6" s="667"/>
      <c r="BO6" s="668">
        <v>94.5</v>
      </c>
      <c r="BP6" s="668"/>
      <c r="BQ6" s="668"/>
      <c r="BR6" s="668"/>
      <c r="BS6" s="669">
        <v>151561</v>
      </c>
      <c r="BT6" s="669"/>
      <c r="BU6" s="669"/>
      <c r="BV6" s="669"/>
      <c r="BW6" s="669"/>
      <c r="BX6" s="669"/>
      <c r="BY6" s="669"/>
      <c r="BZ6" s="669"/>
      <c r="CA6" s="669"/>
      <c r="CB6" s="673"/>
      <c r="CD6" s="676" t="s">
        <v>231</v>
      </c>
      <c r="CE6" s="677"/>
      <c r="CF6" s="677"/>
      <c r="CG6" s="677"/>
      <c r="CH6" s="677"/>
      <c r="CI6" s="677"/>
      <c r="CJ6" s="677"/>
      <c r="CK6" s="677"/>
      <c r="CL6" s="677"/>
      <c r="CM6" s="677"/>
      <c r="CN6" s="677"/>
      <c r="CO6" s="677"/>
      <c r="CP6" s="677"/>
      <c r="CQ6" s="678"/>
      <c r="CR6" s="665">
        <v>309123</v>
      </c>
      <c r="CS6" s="666"/>
      <c r="CT6" s="666"/>
      <c r="CU6" s="666"/>
      <c r="CV6" s="666"/>
      <c r="CW6" s="666"/>
      <c r="CX6" s="666"/>
      <c r="CY6" s="667"/>
      <c r="CZ6" s="659">
        <v>0.6</v>
      </c>
      <c r="DA6" s="660"/>
      <c r="DB6" s="660"/>
      <c r="DC6" s="679"/>
      <c r="DD6" s="674" t="s">
        <v>127</v>
      </c>
      <c r="DE6" s="666"/>
      <c r="DF6" s="666"/>
      <c r="DG6" s="666"/>
      <c r="DH6" s="666"/>
      <c r="DI6" s="666"/>
      <c r="DJ6" s="666"/>
      <c r="DK6" s="666"/>
      <c r="DL6" s="666"/>
      <c r="DM6" s="666"/>
      <c r="DN6" s="666"/>
      <c r="DO6" s="666"/>
      <c r="DP6" s="667"/>
      <c r="DQ6" s="674">
        <v>309123</v>
      </c>
      <c r="DR6" s="666"/>
      <c r="DS6" s="666"/>
      <c r="DT6" s="666"/>
      <c r="DU6" s="666"/>
      <c r="DV6" s="666"/>
      <c r="DW6" s="666"/>
      <c r="DX6" s="666"/>
      <c r="DY6" s="666"/>
      <c r="DZ6" s="666"/>
      <c r="EA6" s="666"/>
      <c r="EB6" s="666"/>
      <c r="EC6" s="675"/>
    </row>
    <row r="7" spans="2:143" ht="11.25" customHeight="1">
      <c r="B7" s="662" t="s">
        <v>232</v>
      </c>
      <c r="C7" s="663"/>
      <c r="D7" s="663"/>
      <c r="E7" s="663"/>
      <c r="F7" s="663"/>
      <c r="G7" s="663"/>
      <c r="H7" s="663"/>
      <c r="I7" s="663"/>
      <c r="J7" s="663"/>
      <c r="K7" s="663"/>
      <c r="L7" s="663"/>
      <c r="M7" s="663"/>
      <c r="N7" s="663"/>
      <c r="O7" s="663"/>
      <c r="P7" s="663"/>
      <c r="Q7" s="664"/>
      <c r="R7" s="665">
        <v>10854</v>
      </c>
      <c r="S7" s="666"/>
      <c r="T7" s="666"/>
      <c r="U7" s="666"/>
      <c r="V7" s="666"/>
      <c r="W7" s="666"/>
      <c r="X7" s="666"/>
      <c r="Y7" s="667"/>
      <c r="Z7" s="668">
        <v>0</v>
      </c>
      <c r="AA7" s="668"/>
      <c r="AB7" s="668"/>
      <c r="AC7" s="668"/>
      <c r="AD7" s="669">
        <v>10854</v>
      </c>
      <c r="AE7" s="669"/>
      <c r="AF7" s="669"/>
      <c r="AG7" s="669"/>
      <c r="AH7" s="669"/>
      <c r="AI7" s="669"/>
      <c r="AJ7" s="669"/>
      <c r="AK7" s="669"/>
      <c r="AL7" s="670">
        <v>0</v>
      </c>
      <c r="AM7" s="671"/>
      <c r="AN7" s="671"/>
      <c r="AO7" s="672"/>
      <c r="AP7" s="662" t="s">
        <v>233</v>
      </c>
      <c r="AQ7" s="663"/>
      <c r="AR7" s="663"/>
      <c r="AS7" s="663"/>
      <c r="AT7" s="663"/>
      <c r="AU7" s="663"/>
      <c r="AV7" s="663"/>
      <c r="AW7" s="663"/>
      <c r="AX7" s="663"/>
      <c r="AY7" s="663"/>
      <c r="AZ7" s="663"/>
      <c r="BA7" s="663"/>
      <c r="BB7" s="663"/>
      <c r="BC7" s="663"/>
      <c r="BD7" s="663"/>
      <c r="BE7" s="663"/>
      <c r="BF7" s="664"/>
      <c r="BG7" s="665">
        <v>5054519</v>
      </c>
      <c r="BH7" s="666"/>
      <c r="BI7" s="666"/>
      <c r="BJ7" s="666"/>
      <c r="BK7" s="666"/>
      <c r="BL7" s="666"/>
      <c r="BM7" s="666"/>
      <c r="BN7" s="667"/>
      <c r="BO7" s="668">
        <v>36.799999999999997</v>
      </c>
      <c r="BP7" s="668"/>
      <c r="BQ7" s="668"/>
      <c r="BR7" s="668"/>
      <c r="BS7" s="669">
        <v>151561</v>
      </c>
      <c r="BT7" s="669"/>
      <c r="BU7" s="669"/>
      <c r="BV7" s="669"/>
      <c r="BW7" s="669"/>
      <c r="BX7" s="669"/>
      <c r="BY7" s="669"/>
      <c r="BZ7" s="669"/>
      <c r="CA7" s="669"/>
      <c r="CB7" s="673"/>
      <c r="CD7" s="680" t="s">
        <v>234</v>
      </c>
      <c r="CE7" s="681"/>
      <c r="CF7" s="681"/>
      <c r="CG7" s="681"/>
      <c r="CH7" s="681"/>
      <c r="CI7" s="681"/>
      <c r="CJ7" s="681"/>
      <c r="CK7" s="681"/>
      <c r="CL7" s="681"/>
      <c r="CM7" s="681"/>
      <c r="CN7" s="681"/>
      <c r="CO7" s="681"/>
      <c r="CP7" s="681"/>
      <c r="CQ7" s="682"/>
      <c r="CR7" s="665">
        <v>6088390</v>
      </c>
      <c r="CS7" s="666"/>
      <c r="CT7" s="666"/>
      <c r="CU7" s="666"/>
      <c r="CV7" s="666"/>
      <c r="CW7" s="666"/>
      <c r="CX7" s="666"/>
      <c r="CY7" s="667"/>
      <c r="CZ7" s="668">
        <v>11.4</v>
      </c>
      <c r="DA7" s="668"/>
      <c r="DB7" s="668"/>
      <c r="DC7" s="668"/>
      <c r="DD7" s="674">
        <v>1105741</v>
      </c>
      <c r="DE7" s="666"/>
      <c r="DF7" s="666"/>
      <c r="DG7" s="666"/>
      <c r="DH7" s="666"/>
      <c r="DI7" s="666"/>
      <c r="DJ7" s="666"/>
      <c r="DK7" s="666"/>
      <c r="DL7" s="666"/>
      <c r="DM7" s="666"/>
      <c r="DN7" s="666"/>
      <c r="DO7" s="666"/>
      <c r="DP7" s="667"/>
      <c r="DQ7" s="674">
        <v>4410175</v>
      </c>
      <c r="DR7" s="666"/>
      <c r="DS7" s="666"/>
      <c r="DT7" s="666"/>
      <c r="DU7" s="666"/>
      <c r="DV7" s="666"/>
      <c r="DW7" s="666"/>
      <c r="DX7" s="666"/>
      <c r="DY7" s="666"/>
      <c r="DZ7" s="666"/>
      <c r="EA7" s="666"/>
      <c r="EB7" s="666"/>
      <c r="EC7" s="675"/>
    </row>
    <row r="8" spans="2:143" ht="11.25" customHeight="1">
      <c r="B8" s="662" t="s">
        <v>235</v>
      </c>
      <c r="C8" s="663"/>
      <c r="D8" s="663"/>
      <c r="E8" s="663"/>
      <c r="F8" s="663"/>
      <c r="G8" s="663"/>
      <c r="H8" s="663"/>
      <c r="I8" s="663"/>
      <c r="J8" s="663"/>
      <c r="K8" s="663"/>
      <c r="L8" s="663"/>
      <c r="M8" s="663"/>
      <c r="N8" s="663"/>
      <c r="O8" s="663"/>
      <c r="P8" s="663"/>
      <c r="Q8" s="664"/>
      <c r="R8" s="665">
        <v>68687</v>
      </c>
      <c r="S8" s="666"/>
      <c r="T8" s="666"/>
      <c r="U8" s="666"/>
      <c r="V8" s="666"/>
      <c r="W8" s="666"/>
      <c r="X8" s="666"/>
      <c r="Y8" s="667"/>
      <c r="Z8" s="668">
        <v>0.1</v>
      </c>
      <c r="AA8" s="668"/>
      <c r="AB8" s="668"/>
      <c r="AC8" s="668"/>
      <c r="AD8" s="669">
        <v>68687</v>
      </c>
      <c r="AE8" s="669"/>
      <c r="AF8" s="669"/>
      <c r="AG8" s="669"/>
      <c r="AH8" s="669"/>
      <c r="AI8" s="669"/>
      <c r="AJ8" s="669"/>
      <c r="AK8" s="669"/>
      <c r="AL8" s="670">
        <v>0.3</v>
      </c>
      <c r="AM8" s="671"/>
      <c r="AN8" s="671"/>
      <c r="AO8" s="672"/>
      <c r="AP8" s="662" t="s">
        <v>236</v>
      </c>
      <c r="AQ8" s="663"/>
      <c r="AR8" s="663"/>
      <c r="AS8" s="663"/>
      <c r="AT8" s="663"/>
      <c r="AU8" s="663"/>
      <c r="AV8" s="663"/>
      <c r="AW8" s="663"/>
      <c r="AX8" s="663"/>
      <c r="AY8" s="663"/>
      <c r="AZ8" s="663"/>
      <c r="BA8" s="663"/>
      <c r="BB8" s="663"/>
      <c r="BC8" s="663"/>
      <c r="BD8" s="663"/>
      <c r="BE8" s="663"/>
      <c r="BF8" s="664"/>
      <c r="BG8" s="665">
        <v>156785</v>
      </c>
      <c r="BH8" s="666"/>
      <c r="BI8" s="666"/>
      <c r="BJ8" s="666"/>
      <c r="BK8" s="666"/>
      <c r="BL8" s="666"/>
      <c r="BM8" s="666"/>
      <c r="BN8" s="667"/>
      <c r="BO8" s="668">
        <v>1.1000000000000001</v>
      </c>
      <c r="BP8" s="668"/>
      <c r="BQ8" s="668"/>
      <c r="BR8" s="668"/>
      <c r="BS8" s="669" t="s">
        <v>127</v>
      </c>
      <c r="BT8" s="669"/>
      <c r="BU8" s="669"/>
      <c r="BV8" s="669"/>
      <c r="BW8" s="669"/>
      <c r="BX8" s="669"/>
      <c r="BY8" s="669"/>
      <c r="BZ8" s="669"/>
      <c r="CA8" s="669"/>
      <c r="CB8" s="673"/>
      <c r="CD8" s="680" t="s">
        <v>237</v>
      </c>
      <c r="CE8" s="681"/>
      <c r="CF8" s="681"/>
      <c r="CG8" s="681"/>
      <c r="CH8" s="681"/>
      <c r="CI8" s="681"/>
      <c r="CJ8" s="681"/>
      <c r="CK8" s="681"/>
      <c r="CL8" s="681"/>
      <c r="CM8" s="681"/>
      <c r="CN8" s="681"/>
      <c r="CO8" s="681"/>
      <c r="CP8" s="681"/>
      <c r="CQ8" s="682"/>
      <c r="CR8" s="665">
        <v>17808610</v>
      </c>
      <c r="CS8" s="666"/>
      <c r="CT8" s="666"/>
      <c r="CU8" s="666"/>
      <c r="CV8" s="666"/>
      <c r="CW8" s="666"/>
      <c r="CX8" s="666"/>
      <c r="CY8" s="667"/>
      <c r="CZ8" s="668">
        <v>33.4</v>
      </c>
      <c r="DA8" s="668"/>
      <c r="DB8" s="668"/>
      <c r="DC8" s="668"/>
      <c r="DD8" s="674">
        <v>360169</v>
      </c>
      <c r="DE8" s="666"/>
      <c r="DF8" s="666"/>
      <c r="DG8" s="666"/>
      <c r="DH8" s="666"/>
      <c r="DI8" s="666"/>
      <c r="DJ8" s="666"/>
      <c r="DK8" s="666"/>
      <c r="DL8" s="666"/>
      <c r="DM8" s="666"/>
      <c r="DN8" s="666"/>
      <c r="DO8" s="666"/>
      <c r="DP8" s="667"/>
      <c r="DQ8" s="674">
        <v>8027709</v>
      </c>
      <c r="DR8" s="666"/>
      <c r="DS8" s="666"/>
      <c r="DT8" s="666"/>
      <c r="DU8" s="666"/>
      <c r="DV8" s="666"/>
      <c r="DW8" s="666"/>
      <c r="DX8" s="666"/>
      <c r="DY8" s="666"/>
      <c r="DZ8" s="666"/>
      <c r="EA8" s="666"/>
      <c r="EB8" s="666"/>
      <c r="EC8" s="675"/>
    </row>
    <row r="9" spans="2:143" ht="11.25" customHeight="1">
      <c r="B9" s="662" t="s">
        <v>238</v>
      </c>
      <c r="C9" s="663"/>
      <c r="D9" s="663"/>
      <c r="E9" s="663"/>
      <c r="F9" s="663"/>
      <c r="G9" s="663"/>
      <c r="H9" s="663"/>
      <c r="I9" s="663"/>
      <c r="J9" s="663"/>
      <c r="K9" s="663"/>
      <c r="L9" s="663"/>
      <c r="M9" s="663"/>
      <c r="N9" s="663"/>
      <c r="O9" s="663"/>
      <c r="P9" s="663"/>
      <c r="Q9" s="664"/>
      <c r="R9" s="665">
        <v>74521</v>
      </c>
      <c r="S9" s="666"/>
      <c r="T9" s="666"/>
      <c r="U9" s="666"/>
      <c r="V9" s="666"/>
      <c r="W9" s="666"/>
      <c r="X9" s="666"/>
      <c r="Y9" s="667"/>
      <c r="Z9" s="668">
        <v>0.1</v>
      </c>
      <c r="AA9" s="668"/>
      <c r="AB9" s="668"/>
      <c r="AC9" s="668"/>
      <c r="AD9" s="669">
        <v>74521</v>
      </c>
      <c r="AE9" s="669"/>
      <c r="AF9" s="669"/>
      <c r="AG9" s="669"/>
      <c r="AH9" s="669"/>
      <c r="AI9" s="669"/>
      <c r="AJ9" s="669"/>
      <c r="AK9" s="669"/>
      <c r="AL9" s="670">
        <v>0.3</v>
      </c>
      <c r="AM9" s="671"/>
      <c r="AN9" s="671"/>
      <c r="AO9" s="672"/>
      <c r="AP9" s="662" t="s">
        <v>565</v>
      </c>
      <c r="AQ9" s="663"/>
      <c r="AR9" s="663"/>
      <c r="AS9" s="663"/>
      <c r="AT9" s="663"/>
      <c r="AU9" s="663"/>
      <c r="AV9" s="663"/>
      <c r="AW9" s="663"/>
      <c r="AX9" s="663"/>
      <c r="AY9" s="663"/>
      <c r="AZ9" s="663"/>
      <c r="BA9" s="663"/>
      <c r="BB9" s="663"/>
      <c r="BC9" s="663"/>
      <c r="BD9" s="663"/>
      <c r="BE9" s="663"/>
      <c r="BF9" s="664"/>
      <c r="BG9" s="665">
        <v>4068822</v>
      </c>
      <c r="BH9" s="666"/>
      <c r="BI9" s="666"/>
      <c r="BJ9" s="666"/>
      <c r="BK9" s="666"/>
      <c r="BL9" s="666"/>
      <c r="BM9" s="666"/>
      <c r="BN9" s="667"/>
      <c r="BO9" s="668">
        <v>29.6</v>
      </c>
      <c r="BP9" s="668"/>
      <c r="BQ9" s="668"/>
      <c r="BR9" s="668"/>
      <c r="BS9" s="669" t="s">
        <v>127</v>
      </c>
      <c r="BT9" s="669"/>
      <c r="BU9" s="669"/>
      <c r="BV9" s="669"/>
      <c r="BW9" s="669"/>
      <c r="BX9" s="669"/>
      <c r="BY9" s="669"/>
      <c r="BZ9" s="669"/>
      <c r="CA9" s="669"/>
      <c r="CB9" s="673"/>
      <c r="CD9" s="680" t="s">
        <v>239</v>
      </c>
      <c r="CE9" s="681"/>
      <c r="CF9" s="681"/>
      <c r="CG9" s="681"/>
      <c r="CH9" s="681"/>
      <c r="CI9" s="681"/>
      <c r="CJ9" s="681"/>
      <c r="CK9" s="681"/>
      <c r="CL9" s="681"/>
      <c r="CM9" s="681"/>
      <c r="CN9" s="681"/>
      <c r="CO9" s="681"/>
      <c r="CP9" s="681"/>
      <c r="CQ9" s="682"/>
      <c r="CR9" s="665">
        <v>3697059</v>
      </c>
      <c r="CS9" s="666"/>
      <c r="CT9" s="666"/>
      <c r="CU9" s="666"/>
      <c r="CV9" s="666"/>
      <c r="CW9" s="666"/>
      <c r="CX9" s="666"/>
      <c r="CY9" s="667"/>
      <c r="CZ9" s="668">
        <v>6.9</v>
      </c>
      <c r="DA9" s="668"/>
      <c r="DB9" s="668"/>
      <c r="DC9" s="668"/>
      <c r="DD9" s="674">
        <v>77174</v>
      </c>
      <c r="DE9" s="666"/>
      <c r="DF9" s="666"/>
      <c r="DG9" s="666"/>
      <c r="DH9" s="666"/>
      <c r="DI9" s="666"/>
      <c r="DJ9" s="666"/>
      <c r="DK9" s="666"/>
      <c r="DL9" s="666"/>
      <c r="DM9" s="666"/>
      <c r="DN9" s="666"/>
      <c r="DO9" s="666"/>
      <c r="DP9" s="667"/>
      <c r="DQ9" s="674">
        <v>2255985</v>
      </c>
      <c r="DR9" s="666"/>
      <c r="DS9" s="666"/>
      <c r="DT9" s="666"/>
      <c r="DU9" s="666"/>
      <c r="DV9" s="666"/>
      <c r="DW9" s="666"/>
      <c r="DX9" s="666"/>
      <c r="DY9" s="666"/>
      <c r="DZ9" s="666"/>
      <c r="EA9" s="666"/>
      <c r="EB9" s="666"/>
      <c r="EC9" s="675"/>
    </row>
    <row r="10" spans="2:143" ht="11.25" customHeight="1">
      <c r="B10" s="662" t="s">
        <v>566</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68" t="s">
        <v>127</v>
      </c>
      <c r="AA10" s="668"/>
      <c r="AB10" s="668"/>
      <c r="AC10" s="668"/>
      <c r="AD10" s="669" t="s">
        <v>127</v>
      </c>
      <c r="AE10" s="669"/>
      <c r="AF10" s="669"/>
      <c r="AG10" s="669"/>
      <c r="AH10" s="669"/>
      <c r="AI10" s="669"/>
      <c r="AJ10" s="669"/>
      <c r="AK10" s="669"/>
      <c r="AL10" s="670" t="s">
        <v>567</v>
      </c>
      <c r="AM10" s="671"/>
      <c r="AN10" s="671"/>
      <c r="AO10" s="672"/>
      <c r="AP10" s="662" t="s">
        <v>568</v>
      </c>
      <c r="AQ10" s="663"/>
      <c r="AR10" s="663"/>
      <c r="AS10" s="663"/>
      <c r="AT10" s="663"/>
      <c r="AU10" s="663"/>
      <c r="AV10" s="663"/>
      <c r="AW10" s="663"/>
      <c r="AX10" s="663"/>
      <c r="AY10" s="663"/>
      <c r="AZ10" s="663"/>
      <c r="BA10" s="663"/>
      <c r="BB10" s="663"/>
      <c r="BC10" s="663"/>
      <c r="BD10" s="663"/>
      <c r="BE10" s="663"/>
      <c r="BF10" s="664"/>
      <c r="BG10" s="665">
        <v>291715</v>
      </c>
      <c r="BH10" s="666"/>
      <c r="BI10" s="666"/>
      <c r="BJ10" s="666"/>
      <c r="BK10" s="666"/>
      <c r="BL10" s="666"/>
      <c r="BM10" s="666"/>
      <c r="BN10" s="667"/>
      <c r="BO10" s="668">
        <v>2.1</v>
      </c>
      <c r="BP10" s="668"/>
      <c r="BQ10" s="668"/>
      <c r="BR10" s="668"/>
      <c r="BS10" s="669" t="s">
        <v>567</v>
      </c>
      <c r="BT10" s="669"/>
      <c r="BU10" s="669"/>
      <c r="BV10" s="669"/>
      <c r="BW10" s="669"/>
      <c r="BX10" s="669"/>
      <c r="BY10" s="669"/>
      <c r="BZ10" s="669"/>
      <c r="CA10" s="669"/>
      <c r="CB10" s="673"/>
      <c r="CD10" s="680" t="s">
        <v>240</v>
      </c>
      <c r="CE10" s="681"/>
      <c r="CF10" s="681"/>
      <c r="CG10" s="681"/>
      <c r="CH10" s="681"/>
      <c r="CI10" s="681"/>
      <c r="CJ10" s="681"/>
      <c r="CK10" s="681"/>
      <c r="CL10" s="681"/>
      <c r="CM10" s="681"/>
      <c r="CN10" s="681"/>
      <c r="CO10" s="681"/>
      <c r="CP10" s="681"/>
      <c r="CQ10" s="682"/>
      <c r="CR10" s="665">
        <v>368582</v>
      </c>
      <c r="CS10" s="666"/>
      <c r="CT10" s="666"/>
      <c r="CU10" s="666"/>
      <c r="CV10" s="666"/>
      <c r="CW10" s="666"/>
      <c r="CX10" s="666"/>
      <c r="CY10" s="667"/>
      <c r="CZ10" s="668">
        <v>0.7</v>
      </c>
      <c r="DA10" s="668"/>
      <c r="DB10" s="668"/>
      <c r="DC10" s="668"/>
      <c r="DD10" s="674" t="s">
        <v>127</v>
      </c>
      <c r="DE10" s="666"/>
      <c r="DF10" s="666"/>
      <c r="DG10" s="666"/>
      <c r="DH10" s="666"/>
      <c r="DI10" s="666"/>
      <c r="DJ10" s="666"/>
      <c r="DK10" s="666"/>
      <c r="DL10" s="666"/>
      <c r="DM10" s="666"/>
      <c r="DN10" s="666"/>
      <c r="DO10" s="666"/>
      <c r="DP10" s="667"/>
      <c r="DQ10" s="674">
        <v>118460</v>
      </c>
      <c r="DR10" s="666"/>
      <c r="DS10" s="666"/>
      <c r="DT10" s="666"/>
      <c r="DU10" s="666"/>
      <c r="DV10" s="666"/>
      <c r="DW10" s="666"/>
      <c r="DX10" s="666"/>
      <c r="DY10" s="666"/>
      <c r="DZ10" s="666"/>
      <c r="EA10" s="666"/>
      <c r="EB10" s="666"/>
      <c r="EC10" s="675"/>
    </row>
    <row r="11" spans="2:143" ht="11.25" customHeight="1">
      <c r="B11" s="662" t="s">
        <v>241</v>
      </c>
      <c r="C11" s="663"/>
      <c r="D11" s="663"/>
      <c r="E11" s="663"/>
      <c r="F11" s="663"/>
      <c r="G11" s="663"/>
      <c r="H11" s="663"/>
      <c r="I11" s="663"/>
      <c r="J11" s="663"/>
      <c r="K11" s="663"/>
      <c r="L11" s="663"/>
      <c r="M11" s="663"/>
      <c r="N11" s="663"/>
      <c r="O11" s="663"/>
      <c r="P11" s="663"/>
      <c r="Q11" s="664"/>
      <c r="R11" s="665">
        <v>2265199</v>
      </c>
      <c r="S11" s="666"/>
      <c r="T11" s="666"/>
      <c r="U11" s="666"/>
      <c r="V11" s="666"/>
      <c r="W11" s="666"/>
      <c r="X11" s="666"/>
      <c r="Y11" s="667"/>
      <c r="Z11" s="670">
        <v>4</v>
      </c>
      <c r="AA11" s="671"/>
      <c r="AB11" s="671"/>
      <c r="AC11" s="683"/>
      <c r="AD11" s="674">
        <v>2265199</v>
      </c>
      <c r="AE11" s="666"/>
      <c r="AF11" s="666"/>
      <c r="AG11" s="666"/>
      <c r="AH11" s="666"/>
      <c r="AI11" s="666"/>
      <c r="AJ11" s="666"/>
      <c r="AK11" s="667"/>
      <c r="AL11" s="670">
        <v>8.3000000000000007</v>
      </c>
      <c r="AM11" s="671"/>
      <c r="AN11" s="671"/>
      <c r="AO11" s="672"/>
      <c r="AP11" s="662" t="s">
        <v>569</v>
      </c>
      <c r="AQ11" s="663"/>
      <c r="AR11" s="663"/>
      <c r="AS11" s="663"/>
      <c r="AT11" s="663"/>
      <c r="AU11" s="663"/>
      <c r="AV11" s="663"/>
      <c r="AW11" s="663"/>
      <c r="AX11" s="663"/>
      <c r="AY11" s="663"/>
      <c r="AZ11" s="663"/>
      <c r="BA11" s="663"/>
      <c r="BB11" s="663"/>
      <c r="BC11" s="663"/>
      <c r="BD11" s="663"/>
      <c r="BE11" s="663"/>
      <c r="BF11" s="664"/>
      <c r="BG11" s="665">
        <v>537197</v>
      </c>
      <c r="BH11" s="666"/>
      <c r="BI11" s="666"/>
      <c r="BJ11" s="666"/>
      <c r="BK11" s="666"/>
      <c r="BL11" s="666"/>
      <c r="BM11" s="666"/>
      <c r="BN11" s="667"/>
      <c r="BO11" s="668">
        <v>3.9</v>
      </c>
      <c r="BP11" s="668"/>
      <c r="BQ11" s="668"/>
      <c r="BR11" s="668"/>
      <c r="BS11" s="669">
        <v>151561</v>
      </c>
      <c r="BT11" s="669"/>
      <c r="BU11" s="669"/>
      <c r="BV11" s="669"/>
      <c r="BW11" s="669"/>
      <c r="BX11" s="669"/>
      <c r="BY11" s="669"/>
      <c r="BZ11" s="669"/>
      <c r="CA11" s="669"/>
      <c r="CB11" s="673"/>
      <c r="CD11" s="680" t="s">
        <v>242</v>
      </c>
      <c r="CE11" s="681"/>
      <c r="CF11" s="681"/>
      <c r="CG11" s="681"/>
      <c r="CH11" s="681"/>
      <c r="CI11" s="681"/>
      <c r="CJ11" s="681"/>
      <c r="CK11" s="681"/>
      <c r="CL11" s="681"/>
      <c r="CM11" s="681"/>
      <c r="CN11" s="681"/>
      <c r="CO11" s="681"/>
      <c r="CP11" s="681"/>
      <c r="CQ11" s="682"/>
      <c r="CR11" s="665">
        <v>1031081</v>
      </c>
      <c r="CS11" s="666"/>
      <c r="CT11" s="666"/>
      <c r="CU11" s="666"/>
      <c r="CV11" s="666"/>
      <c r="CW11" s="666"/>
      <c r="CX11" s="666"/>
      <c r="CY11" s="667"/>
      <c r="CZ11" s="668">
        <v>1.9</v>
      </c>
      <c r="DA11" s="668"/>
      <c r="DB11" s="668"/>
      <c r="DC11" s="668"/>
      <c r="DD11" s="674">
        <v>209903</v>
      </c>
      <c r="DE11" s="666"/>
      <c r="DF11" s="666"/>
      <c r="DG11" s="666"/>
      <c r="DH11" s="666"/>
      <c r="DI11" s="666"/>
      <c r="DJ11" s="666"/>
      <c r="DK11" s="666"/>
      <c r="DL11" s="666"/>
      <c r="DM11" s="666"/>
      <c r="DN11" s="666"/>
      <c r="DO11" s="666"/>
      <c r="DP11" s="667"/>
      <c r="DQ11" s="674">
        <v>515889</v>
      </c>
      <c r="DR11" s="666"/>
      <c r="DS11" s="666"/>
      <c r="DT11" s="666"/>
      <c r="DU11" s="666"/>
      <c r="DV11" s="666"/>
      <c r="DW11" s="666"/>
      <c r="DX11" s="666"/>
      <c r="DY11" s="666"/>
      <c r="DZ11" s="666"/>
      <c r="EA11" s="666"/>
      <c r="EB11" s="666"/>
      <c r="EC11" s="675"/>
    </row>
    <row r="12" spans="2:143" ht="11.25" customHeight="1">
      <c r="B12" s="662" t="s">
        <v>243</v>
      </c>
      <c r="C12" s="663"/>
      <c r="D12" s="663"/>
      <c r="E12" s="663"/>
      <c r="F12" s="663"/>
      <c r="G12" s="663"/>
      <c r="H12" s="663"/>
      <c r="I12" s="663"/>
      <c r="J12" s="663"/>
      <c r="K12" s="663"/>
      <c r="L12" s="663"/>
      <c r="M12" s="663"/>
      <c r="N12" s="663"/>
      <c r="O12" s="663"/>
      <c r="P12" s="663"/>
      <c r="Q12" s="664"/>
      <c r="R12" s="665">
        <v>91195</v>
      </c>
      <c r="S12" s="666"/>
      <c r="T12" s="666"/>
      <c r="U12" s="666"/>
      <c r="V12" s="666"/>
      <c r="W12" s="666"/>
      <c r="X12" s="666"/>
      <c r="Y12" s="667"/>
      <c r="Z12" s="668">
        <v>0.2</v>
      </c>
      <c r="AA12" s="668"/>
      <c r="AB12" s="668"/>
      <c r="AC12" s="668"/>
      <c r="AD12" s="669">
        <v>91195</v>
      </c>
      <c r="AE12" s="669"/>
      <c r="AF12" s="669"/>
      <c r="AG12" s="669"/>
      <c r="AH12" s="669"/>
      <c r="AI12" s="669"/>
      <c r="AJ12" s="669"/>
      <c r="AK12" s="669"/>
      <c r="AL12" s="670">
        <v>0.3</v>
      </c>
      <c r="AM12" s="671"/>
      <c r="AN12" s="671"/>
      <c r="AO12" s="672"/>
      <c r="AP12" s="662" t="s">
        <v>570</v>
      </c>
      <c r="AQ12" s="663"/>
      <c r="AR12" s="663"/>
      <c r="AS12" s="663"/>
      <c r="AT12" s="663"/>
      <c r="AU12" s="663"/>
      <c r="AV12" s="663"/>
      <c r="AW12" s="663"/>
      <c r="AX12" s="663"/>
      <c r="AY12" s="663"/>
      <c r="AZ12" s="663"/>
      <c r="BA12" s="663"/>
      <c r="BB12" s="663"/>
      <c r="BC12" s="663"/>
      <c r="BD12" s="663"/>
      <c r="BE12" s="663"/>
      <c r="BF12" s="664"/>
      <c r="BG12" s="665">
        <v>6936479</v>
      </c>
      <c r="BH12" s="666"/>
      <c r="BI12" s="666"/>
      <c r="BJ12" s="666"/>
      <c r="BK12" s="666"/>
      <c r="BL12" s="666"/>
      <c r="BM12" s="666"/>
      <c r="BN12" s="667"/>
      <c r="BO12" s="668">
        <v>50.5</v>
      </c>
      <c r="BP12" s="668"/>
      <c r="BQ12" s="668"/>
      <c r="BR12" s="668"/>
      <c r="BS12" s="669" t="s">
        <v>571</v>
      </c>
      <c r="BT12" s="669"/>
      <c r="BU12" s="669"/>
      <c r="BV12" s="669"/>
      <c r="BW12" s="669"/>
      <c r="BX12" s="669"/>
      <c r="BY12" s="669"/>
      <c r="BZ12" s="669"/>
      <c r="CA12" s="669"/>
      <c r="CB12" s="673"/>
      <c r="CD12" s="680" t="s">
        <v>244</v>
      </c>
      <c r="CE12" s="681"/>
      <c r="CF12" s="681"/>
      <c r="CG12" s="681"/>
      <c r="CH12" s="681"/>
      <c r="CI12" s="681"/>
      <c r="CJ12" s="681"/>
      <c r="CK12" s="681"/>
      <c r="CL12" s="681"/>
      <c r="CM12" s="681"/>
      <c r="CN12" s="681"/>
      <c r="CO12" s="681"/>
      <c r="CP12" s="681"/>
      <c r="CQ12" s="682"/>
      <c r="CR12" s="665">
        <v>2467332</v>
      </c>
      <c r="CS12" s="666"/>
      <c r="CT12" s="666"/>
      <c r="CU12" s="666"/>
      <c r="CV12" s="666"/>
      <c r="CW12" s="666"/>
      <c r="CX12" s="666"/>
      <c r="CY12" s="667"/>
      <c r="CZ12" s="668">
        <v>4.5999999999999996</v>
      </c>
      <c r="DA12" s="668"/>
      <c r="DB12" s="668"/>
      <c r="DC12" s="668"/>
      <c r="DD12" s="674">
        <v>10933</v>
      </c>
      <c r="DE12" s="666"/>
      <c r="DF12" s="666"/>
      <c r="DG12" s="666"/>
      <c r="DH12" s="666"/>
      <c r="DI12" s="666"/>
      <c r="DJ12" s="666"/>
      <c r="DK12" s="666"/>
      <c r="DL12" s="666"/>
      <c r="DM12" s="666"/>
      <c r="DN12" s="666"/>
      <c r="DO12" s="666"/>
      <c r="DP12" s="667"/>
      <c r="DQ12" s="674">
        <v>1057560</v>
      </c>
      <c r="DR12" s="666"/>
      <c r="DS12" s="666"/>
      <c r="DT12" s="666"/>
      <c r="DU12" s="666"/>
      <c r="DV12" s="666"/>
      <c r="DW12" s="666"/>
      <c r="DX12" s="666"/>
      <c r="DY12" s="666"/>
      <c r="DZ12" s="666"/>
      <c r="EA12" s="666"/>
      <c r="EB12" s="666"/>
      <c r="EC12" s="675"/>
    </row>
    <row r="13" spans="2:143" ht="11.25" customHeight="1">
      <c r="B13" s="662" t="s">
        <v>245</v>
      </c>
      <c r="C13" s="663"/>
      <c r="D13" s="663"/>
      <c r="E13" s="663"/>
      <c r="F13" s="663"/>
      <c r="G13" s="663"/>
      <c r="H13" s="663"/>
      <c r="I13" s="663"/>
      <c r="J13" s="663"/>
      <c r="K13" s="663"/>
      <c r="L13" s="663"/>
      <c r="M13" s="663"/>
      <c r="N13" s="663"/>
      <c r="O13" s="663"/>
      <c r="P13" s="663"/>
      <c r="Q13" s="664"/>
      <c r="R13" s="665" t="s">
        <v>567</v>
      </c>
      <c r="S13" s="666"/>
      <c r="T13" s="666"/>
      <c r="U13" s="666"/>
      <c r="V13" s="666"/>
      <c r="W13" s="666"/>
      <c r="X13" s="666"/>
      <c r="Y13" s="667"/>
      <c r="Z13" s="668" t="s">
        <v>127</v>
      </c>
      <c r="AA13" s="668"/>
      <c r="AB13" s="668"/>
      <c r="AC13" s="668"/>
      <c r="AD13" s="669" t="s">
        <v>567</v>
      </c>
      <c r="AE13" s="669"/>
      <c r="AF13" s="669"/>
      <c r="AG13" s="669"/>
      <c r="AH13" s="669"/>
      <c r="AI13" s="669"/>
      <c r="AJ13" s="669"/>
      <c r="AK13" s="669"/>
      <c r="AL13" s="670" t="s">
        <v>571</v>
      </c>
      <c r="AM13" s="671"/>
      <c r="AN13" s="671"/>
      <c r="AO13" s="672"/>
      <c r="AP13" s="662" t="s">
        <v>572</v>
      </c>
      <c r="AQ13" s="663"/>
      <c r="AR13" s="663"/>
      <c r="AS13" s="663"/>
      <c r="AT13" s="663"/>
      <c r="AU13" s="663"/>
      <c r="AV13" s="663"/>
      <c r="AW13" s="663"/>
      <c r="AX13" s="663"/>
      <c r="AY13" s="663"/>
      <c r="AZ13" s="663"/>
      <c r="BA13" s="663"/>
      <c r="BB13" s="663"/>
      <c r="BC13" s="663"/>
      <c r="BD13" s="663"/>
      <c r="BE13" s="663"/>
      <c r="BF13" s="664"/>
      <c r="BG13" s="665">
        <v>6766107</v>
      </c>
      <c r="BH13" s="666"/>
      <c r="BI13" s="666"/>
      <c r="BJ13" s="666"/>
      <c r="BK13" s="666"/>
      <c r="BL13" s="666"/>
      <c r="BM13" s="666"/>
      <c r="BN13" s="667"/>
      <c r="BO13" s="668">
        <v>49.2</v>
      </c>
      <c r="BP13" s="668"/>
      <c r="BQ13" s="668"/>
      <c r="BR13" s="668"/>
      <c r="BS13" s="669" t="s">
        <v>567</v>
      </c>
      <c r="BT13" s="669"/>
      <c r="BU13" s="669"/>
      <c r="BV13" s="669"/>
      <c r="BW13" s="669"/>
      <c r="BX13" s="669"/>
      <c r="BY13" s="669"/>
      <c r="BZ13" s="669"/>
      <c r="CA13" s="669"/>
      <c r="CB13" s="673"/>
      <c r="CD13" s="680" t="s">
        <v>246</v>
      </c>
      <c r="CE13" s="681"/>
      <c r="CF13" s="681"/>
      <c r="CG13" s="681"/>
      <c r="CH13" s="681"/>
      <c r="CI13" s="681"/>
      <c r="CJ13" s="681"/>
      <c r="CK13" s="681"/>
      <c r="CL13" s="681"/>
      <c r="CM13" s="681"/>
      <c r="CN13" s="681"/>
      <c r="CO13" s="681"/>
      <c r="CP13" s="681"/>
      <c r="CQ13" s="682"/>
      <c r="CR13" s="665">
        <v>5086197</v>
      </c>
      <c r="CS13" s="666"/>
      <c r="CT13" s="666"/>
      <c r="CU13" s="666"/>
      <c r="CV13" s="666"/>
      <c r="CW13" s="666"/>
      <c r="CX13" s="666"/>
      <c r="CY13" s="667"/>
      <c r="CZ13" s="668">
        <v>9.5</v>
      </c>
      <c r="DA13" s="668"/>
      <c r="DB13" s="668"/>
      <c r="DC13" s="668"/>
      <c r="DD13" s="674">
        <v>2069974</v>
      </c>
      <c r="DE13" s="666"/>
      <c r="DF13" s="666"/>
      <c r="DG13" s="666"/>
      <c r="DH13" s="666"/>
      <c r="DI13" s="666"/>
      <c r="DJ13" s="666"/>
      <c r="DK13" s="666"/>
      <c r="DL13" s="666"/>
      <c r="DM13" s="666"/>
      <c r="DN13" s="666"/>
      <c r="DO13" s="666"/>
      <c r="DP13" s="667"/>
      <c r="DQ13" s="674">
        <v>2721799</v>
      </c>
      <c r="DR13" s="666"/>
      <c r="DS13" s="666"/>
      <c r="DT13" s="666"/>
      <c r="DU13" s="666"/>
      <c r="DV13" s="666"/>
      <c r="DW13" s="666"/>
      <c r="DX13" s="666"/>
      <c r="DY13" s="666"/>
      <c r="DZ13" s="666"/>
      <c r="EA13" s="666"/>
      <c r="EB13" s="666"/>
      <c r="EC13" s="675"/>
    </row>
    <row r="14" spans="2:143" ht="11.25" customHeight="1">
      <c r="B14" s="662" t="s">
        <v>247</v>
      </c>
      <c r="C14" s="663"/>
      <c r="D14" s="663"/>
      <c r="E14" s="663"/>
      <c r="F14" s="663"/>
      <c r="G14" s="663"/>
      <c r="H14" s="663"/>
      <c r="I14" s="663"/>
      <c r="J14" s="663"/>
      <c r="K14" s="663"/>
      <c r="L14" s="663"/>
      <c r="M14" s="663"/>
      <c r="N14" s="663"/>
      <c r="O14" s="663"/>
      <c r="P14" s="663"/>
      <c r="Q14" s="664"/>
      <c r="R14" s="665" t="s">
        <v>571</v>
      </c>
      <c r="S14" s="666"/>
      <c r="T14" s="666"/>
      <c r="U14" s="666"/>
      <c r="V14" s="666"/>
      <c r="W14" s="666"/>
      <c r="X14" s="666"/>
      <c r="Y14" s="667"/>
      <c r="Z14" s="668" t="s">
        <v>571</v>
      </c>
      <c r="AA14" s="668"/>
      <c r="AB14" s="668"/>
      <c r="AC14" s="668"/>
      <c r="AD14" s="669" t="s">
        <v>127</v>
      </c>
      <c r="AE14" s="669"/>
      <c r="AF14" s="669"/>
      <c r="AG14" s="669"/>
      <c r="AH14" s="669"/>
      <c r="AI14" s="669"/>
      <c r="AJ14" s="669"/>
      <c r="AK14" s="669"/>
      <c r="AL14" s="670" t="s">
        <v>571</v>
      </c>
      <c r="AM14" s="671"/>
      <c r="AN14" s="671"/>
      <c r="AO14" s="672"/>
      <c r="AP14" s="662" t="s">
        <v>573</v>
      </c>
      <c r="AQ14" s="663"/>
      <c r="AR14" s="663"/>
      <c r="AS14" s="663"/>
      <c r="AT14" s="663"/>
      <c r="AU14" s="663"/>
      <c r="AV14" s="663"/>
      <c r="AW14" s="663"/>
      <c r="AX14" s="663"/>
      <c r="AY14" s="663"/>
      <c r="AZ14" s="663"/>
      <c r="BA14" s="663"/>
      <c r="BB14" s="663"/>
      <c r="BC14" s="663"/>
      <c r="BD14" s="663"/>
      <c r="BE14" s="663"/>
      <c r="BF14" s="664"/>
      <c r="BG14" s="665">
        <v>336346</v>
      </c>
      <c r="BH14" s="666"/>
      <c r="BI14" s="666"/>
      <c r="BJ14" s="666"/>
      <c r="BK14" s="666"/>
      <c r="BL14" s="666"/>
      <c r="BM14" s="666"/>
      <c r="BN14" s="667"/>
      <c r="BO14" s="668">
        <v>2.4</v>
      </c>
      <c r="BP14" s="668"/>
      <c r="BQ14" s="668"/>
      <c r="BR14" s="668"/>
      <c r="BS14" s="669" t="s">
        <v>127</v>
      </c>
      <c r="BT14" s="669"/>
      <c r="BU14" s="669"/>
      <c r="BV14" s="669"/>
      <c r="BW14" s="669"/>
      <c r="BX14" s="669"/>
      <c r="BY14" s="669"/>
      <c r="BZ14" s="669"/>
      <c r="CA14" s="669"/>
      <c r="CB14" s="673"/>
      <c r="CD14" s="680" t="s">
        <v>248</v>
      </c>
      <c r="CE14" s="681"/>
      <c r="CF14" s="681"/>
      <c r="CG14" s="681"/>
      <c r="CH14" s="681"/>
      <c r="CI14" s="681"/>
      <c r="CJ14" s="681"/>
      <c r="CK14" s="681"/>
      <c r="CL14" s="681"/>
      <c r="CM14" s="681"/>
      <c r="CN14" s="681"/>
      <c r="CO14" s="681"/>
      <c r="CP14" s="681"/>
      <c r="CQ14" s="682"/>
      <c r="CR14" s="665">
        <v>1829895</v>
      </c>
      <c r="CS14" s="666"/>
      <c r="CT14" s="666"/>
      <c r="CU14" s="666"/>
      <c r="CV14" s="666"/>
      <c r="CW14" s="666"/>
      <c r="CX14" s="666"/>
      <c r="CY14" s="667"/>
      <c r="CZ14" s="668">
        <v>3.4</v>
      </c>
      <c r="DA14" s="668"/>
      <c r="DB14" s="668"/>
      <c r="DC14" s="668"/>
      <c r="DD14" s="674">
        <v>203609</v>
      </c>
      <c r="DE14" s="666"/>
      <c r="DF14" s="666"/>
      <c r="DG14" s="666"/>
      <c r="DH14" s="666"/>
      <c r="DI14" s="666"/>
      <c r="DJ14" s="666"/>
      <c r="DK14" s="666"/>
      <c r="DL14" s="666"/>
      <c r="DM14" s="666"/>
      <c r="DN14" s="666"/>
      <c r="DO14" s="666"/>
      <c r="DP14" s="667"/>
      <c r="DQ14" s="674">
        <v>1301794</v>
      </c>
      <c r="DR14" s="666"/>
      <c r="DS14" s="666"/>
      <c r="DT14" s="666"/>
      <c r="DU14" s="666"/>
      <c r="DV14" s="666"/>
      <c r="DW14" s="666"/>
      <c r="DX14" s="666"/>
      <c r="DY14" s="666"/>
      <c r="DZ14" s="666"/>
      <c r="EA14" s="666"/>
      <c r="EB14" s="666"/>
      <c r="EC14" s="675"/>
    </row>
    <row r="15" spans="2:143" ht="11.25" customHeight="1">
      <c r="B15" s="662" t="s">
        <v>249</v>
      </c>
      <c r="C15" s="663"/>
      <c r="D15" s="663"/>
      <c r="E15" s="663"/>
      <c r="F15" s="663"/>
      <c r="G15" s="663"/>
      <c r="H15" s="663"/>
      <c r="I15" s="663"/>
      <c r="J15" s="663"/>
      <c r="K15" s="663"/>
      <c r="L15" s="663"/>
      <c r="M15" s="663"/>
      <c r="N15" s="663"/>
      <c r="O15" s="663"/>
      <c r="P15" s="663"/>
      <c r="Q15" s="664"/>
      <c r="R15" s="665" t="s">
        <v>567</v>
      </c>
      <c r="S15" s="666"/>
      <c r="T15" s="666"/>
      <c r="U15" s="666"/>
      <c r="V15" s="666"/>
      <c r="W15" s="666"/>
      <c r="X15" s="666"/>
      <c r="Y15" s="667"/>
      <c r="Z15" s="668" t="s">
        <v>127</v>
      </c>
      <c r="AA15" s="668"/>
      <c r="AB15" s="668"/>
      <c r="AC15" s="668"/>
      <c r="AD15" s="669" t="s">
        <v>127</v>
      </c>
      <c r="AE15" s="669"/>
      <c r="AF15" s="669"/>
      <c r="AG15" s="669"/>
      <c r="AH15" s="669"/>
      <c r="AI15" s="669"/>
      <c r="AJ15" s="669"/>
      <c r="AK15" s="669"/>
      <c r="AL15" s="670" t="s">
        <v>571</v>
      </c>
      <c r="AM15" s="671"/>
      <c r="AN15" s="671"/>
      <c r="AO15" s="672"/>
      <c r="AP15" s="662" t="s">
        <v>250</v>
      </c>
      <c r="AQ15" s="663"/>
      <c r="AR15" s="663"/>
      <c r="AS15" s="663"/>
      <c r="AT15" s="663"/>
      <c r="AU15" s="663"/>
      <c r="AV15" s="663"/>
      <c r="AW15" s="663"/>
      <c r="AX15" s="663"/>
      <c r="AY15" s="663"/>
      <c r="AZ15" s="663"/>
      <c r="BA15" s="663"/>
      <c r="BB15" s="663"/>
      <c r="BC15" s="663"/>
      <c r="BD15" s="663"/>
      <c r="BE15" s="663"/>
      <c r="BF15" s="664"/>
      <c r="BG15" s="665">
        <v>653973</v>
      </c>
      <c r="BH15" s="666"/>
      <c r="BI15" s="666"/>
      <c r="BJ15" s="666"/>
      <c r="BK15" s="666"/>
      <c r="BL15" s="666"/>
      <c r="BM15" s="666"/>
      <c r="BN15" s="667"/>
      <c r="BO15" s="668">
        <v>4.8</v>
      </c>
      <c r="BP15" s="668"/>
      <c r="BQ15" s="668"/>
      <c r="BR15" s="668"/>
      <c r="BS15" s="669" t="s">
        <v>571</v>
      </c>
      <c r="BT15" s="669"/>
      <c r="BU15" s="669"/>
      <c r="BV15" s="669"/>
      <c r="BW15" s="669"/>
      <c r="BX15" s="669"/>
      <c r="BY15" s="669"/>
      <c r="BZ15" s="669"/>
      <c r="CA15" s="669"/>
      <c r="CB15" s="673"/>
      <c r="CD15" s="680" t="s">
        <v>251</v>
      </c>
      <c r="CE15" s="681"/>
      <c r="CF15" s="681"/>
      <c r="CG15" s="681"/>
      <c r="CH15" s="681"/>
      <c r="CI15" s="681"/>
      <c r="CJ15" s="681"/>
      <c r="CK15" s="681"/>
      <c r="CL15" s="681"/>
      <c r="CM15" s="681"/>
      <c r="CN15" s="681"/>
      <c r="CO15" s="681"/>
      <c r="CP15" s="681"/>
      <c r="CQ15" s="682"/>
      <c r="CR15" s="665">
        <v>4452542</v>
      </c>
      <c r="CS15" s="666"/>
      <c r="CT15" s="666"/>
      <c r="CU15" s="666"/>
      <c r="CV15" s="666"/>
      <c r="CW15" s="666"/>
      <c r="CX15" s="666"/>
      <c r="CY15" s="667"/>
      <c r="CZ15" s="668">
        <v>8.3000000000000007</v>
      </c>
      <c r="DA15" s="668"/>
      <c r="DB15" s="668"/>
      <c r="DC15" s="668"/>
      <c r="DD15" s="674">
        <v>904099</v>
      </c>
      <c r="DE15" s="666"/>
      <c r="DF15" s="666"/>
      <c r="DG15" s="666"/>
      <c r="DH15" s="666"/>
      <c r="DI15" s="666"/>
      <c r="DJ15" s="666"/>
      <c r="DK15" s="666"/>
      <c r="DL15" s="666"/>
      <c r="DM15" s="666"/>
      <c r="DN15" s="666"/>
      <c r="DO15" s="666"/>
      <c r="DP15" s="667"/>
      <c r="DQ15" s="674">
        <v>3089846</v>
      </c>
      <c r="DR15" s="666"/>
      <c r="DS15" s="666"/>
      <c r="DT15" s="666"/>
      <c r="DU15" s="666"/>
      <c r="DV15" s="666"/>
      <c r="DW15" s="666"/>
      <c r="DX15" s="666"/>
      <c r="DY15" s="666"/>
      <c r="DZ15" s="666"/>
      <c r="EA15" s="666"/>
      <c r="EB15" s="666"/>
      <c r="EC15" s="675"/>
    </row>
    <row r="16" spans="2:143" ht="11.25" customHeight="1">
      <c r="B16" s="662" t="s">
        <v>574</v>
      </c>
      <c r="C16" s="663"/>
      <c r="D16" s="663"/>
      <c r="E16" s="663"/>
      <c r="F16" s="663"/>
      <c r="G16" s="663"/>
      <c r="H16" s="663"/>
      <c r="I16" s="663"/>
      <c r="J16" s="663"/>
      <c r="K16" s="663"/>
      <c r="L16" s="663"/>
      <c r="M16" s="663"/>
      <c r="N16" s="663"/>
      <c r="O16" s="663"/>
      <c r="P16" s="663"/>
      <c r="Q16" s="664"/>
      <c r="R16" s="665">
        <v>52818</v>
      </c>
      <c r="S16" s="666"/>
      <c r="T16" s="666"/>
      <c r="U16" s="666"/>
      <c r="V16" s="666"/>
      <c r="W16" s="666"/>
      <c r="X16" s="666"/>
      <c r="Y16" s="667"/>
      <c r="Z16" s="668">
        <v>0.1</v>
      </c>
      <c r="AA16" s="668"/>
      <c r="AB16" s="668"/>
      <c r="AC16" s="668"/>
      <c r="AD16" s="669">
        <v>52818</v>
      </c>
      <c r="AE16" s="669"/>
      <c r="AF16" s="669"/>
      <c r="AG16" s="669"/>
      <c r="AH16" s="669"/>
      <c r="AI16" s="669"/>
      <c r="AJ16" s="669"/>
      <c r="AK16" s="669"/>
      <c r="AL16" s="670">
        <v>0.2</v>
      </c>
      <c r="AM16" s="671"/>
      <c r="AN16" s="671"/>
      <c r="AO16" s="672"/>
      <c r="AP16" s="662" t="s">
        <v>575</v>
      </c>
      <c r="AQ16" s="663"/>
      <c r="AR16" s="663"/>
      <c r="AS16" s="663"/>
      <c r="AT16" s="663"/>
      <c r="AU16" s="663"/>
      <c r="AV16" s="663"/>
      <c r="AW16" s="663"/>
      <c r="AX16" s="663"/>
      <c r="AY16" s="663"/>
      <c r="AZ16" s="663"/>
      <c r="BA16" s="663"/>
      <c r="BB16" s="663"/>
      <c r="BC16" s="663"/>
      <c r="BD16" s="663"/>
      <c r="BE16" s="663"/>
      <c r="BF16" s="664"/>
      <c r="BG16" s="665" t="s">
        <v>576</v>
      </c>
      <c r="BH16" s="666"/>
      <c r="BI16" s="666"/>
      <c r="BJ16" s="666"/>
      <c r="BK16" s="666"/>
      <c r="BL16" s="666"/>
      <c r="BM16" s="666"/>
      <c r="BN16" s="667"/>
      <c r="BO16" s="668" t="s">
        <v>127</v>
      </c>
      <c r="BP16" s="668"/>
      <c r="BQ16" s="668"/>
      <c r="BR16" s="668"/>
      <c r="BS16" s="669" t="s">
        <v>127</v>
      </c>
      <c r="BT16" s="669"/>
      <c r="BU16" s="669"/>
      <c r="BV16" s="669"/>
      <c r="BW16" s="669"/>
      <c r="BX16" s="669"/>
      <c r="BY16" s="669"/>
      <c r="BZ16" s="669"/>
      <c r="CA16" s="669"/>
      <c r="CB16" s="673"/>
      <c r="CD16" s="680" t="s">
        <v>252</v>
      </c>
      <c r="CE16" s="681"/>
      <c r="CF16" s="681"/>
      <c r="CG16" s="681"/>
      <c r="CH16" s="681"/>
      <c r="CI16" s="681"/>
      <c r="CJ16" s="681"/>
      <c r="CK16" s="681"/>
      <c r="CL16" s="681"/>
      <c r="CM16" s="681"/>
      <c r="CN16" s="681"/>
      <c r="CO16" s="681"/>
      <c r="CP16" s="681"/>
      <c r="CQ16" s="682"/>
      <c r="CR16" s="665">
        <v>3182152</v>
      </c>
      <c r="CS16" s="666"/>
      <c r="CT16" s="666"/>
      <c r="CU16" s="666"/>
      <c r="CV16" s="666"/>
      <c r="CW16" s="666"/>
      <c r="CX16" s="666"/>
      <c r="CY16" s="667"/>
      <c r="CZ16" s="668">
        <v>6</v>
      </c>
      <c r="DA16" s="668"/>
      <c r="DB16" s="668"/>
      <c r="DC16" s="668"/>
      <c r="DD16" s="674" t="s">
        <v>127</v>
      </c>
      <c r="DE16" s="666"/>
      <c r="DF16" s="666"/>
      <c r="DG16" s="666"/>
      <c r="DH16" s="666"/>
      <c r="DI16" s="666"/>
      <c r="DJ16" s="666"/>
      <c r="DK16" s="666"/>
      <c r="DL16" s="666"/>
      <c r="DM16" s="666"/>
      <c r="DN16" s="666"/>
      <c r="DO16" s="666"/>
      <c r="DP16" s="667"/>
      <c r="DQ16" s="674">
        <v>663283</v>
      </c>
      <c r="DR16" s="666"/>
      <c r="DS16" s="666"/>
      <c r="DT16" s="666"/>
      <c r="DU16" s="666"/>
      <c r="DV16" s="666"/>
      <c r="DW16" s="666"/>
      <c r="DX16" s="666"/>
      <c r="DY16" s="666"/>
      <c r="DZ16" s="666"/>
      <c r="EA16" s="666"/>
      <c r="EB16" s="666"/>
      <c r="EC16" s="675"/>
    </row>
    <row r="17" spans="2:133" ht="11.25" customHeight="1">
      <c r="B17" s="662" t="s">
        <v>577</v>
      </c>
      <c r="C17" s="663"/>
      <c r="D17" s="663"/>
      <c r="E17" s="663"/>
      <c r="F17" s="663"/>
      <c r="G17" s="663"/>
      <c r="H17" s="663"/>
      <c r="I17" s="663"/>
      <c r="J17" s="663"/>
      <c r="K17" s="663"/>
      <c r="L17" s="663"/>
      <c r="M17" s="663"/>
      <c r="N17" s="663"/>
      <c r="O17" s="663"/>
      <c r="P17" s="663"/>
      <c r="Q17" s="664"/>
      <c r="R17" s="665">
        <v>173524</v>
      </c>
      <c r="S17" s="666"/>
      <c r="T17" s="666"/>
      <c r="U17" s="666"/>
      <c r="V17" s="666"/>
      <c r="W17" s="666"/>
      <c r="X17" s="666"/>
      <c r="Y17" s="667"/>
      <c r="Z17" s="668">
        <v>0.3</v>
      </c>
      <c r="AA17" s="668"/>
      <c r="AB17" s="668"/>
      <c r="AC17" s="668"/>
      <c r="AD17" s="669">
        <v>173524</v>
      </c>
      <c r="AE17" s="669"/>
      <c r="AF17" s="669"/>
      <c r="AG17" s="669"/>
      <c r="AH17" s="669"/>
      <c r="AI17" s="669"/>
      <c r="AJ17" s="669"/>
      <c r="AK17" s="669"/>
      <c r="AL17" s="670">
        <v>0.6</v>
      </c>
      <c r="AM17" s="671"/>
      <c r="AN17" s="671"/>
      <c r="AO17" s="672"/>
      <c r="AP17" s="662" t="s">
        <v>578</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68" t="s">
        <v>127</v>
      </c>
      <c r="BP17" s="668"/>
      <c r="BQ17" s="668"/>
      <c r="BR17" s="668"/>
      <c r="BS17" s="669" t="s">
        <v>571</v>
      </c>
      <c r="BT17" s="669"/>
      <c r="BU17" s="669"/>
      <c r="BV17" s="669"/>
      <c r="BW17" s="669"/>
      <c r="BX17" s="669"/>
      <c r="BY17" s="669"/>
      <c r="BZ17" s="669"/>
      <c r="CA17" s="669"/>
      <c r="CB17" s="673"/>
      <c r="CD17" s="680" t="s">
        <v>253</v>
      </c>
      <c r="CE17" s="681"/>
      <c r="CF17" s="681"/>
      <c r="CG17" s="681"/>
      <c r="CH17" s="681"/>
      <c r="CI17" s="681"/>
      <c r="CJ17" s="681"/>
      <c r="CK17" s="681"/>
      <c r="CL17" s="681"/>
      <c r="CM17" s="681"/>
      <c r="CN17" s="681"/>
      <c r="CO17" s="681"/>
      <c r="CP17" s="681"/>
      <c r="CQ17" s="682"/>
      <c r="CR17" s="665">
        <v>7007931</v>
      </c>
      <c r="CS17" s="666"/>
      <c r="CT17" s="666"/>
      <c r="CU17" s="666"/>
      <c r="CV17" s="666"/>
      <c r="CW17" s="666"/>
      <c r="CX17" s="666"/>
      <c r="CY17" s="667"/>
      <c r="CZ17" s="668">
        <v>13.1</v>
      </c>
      <c r="DA17" s="668"/>
      <c r="DB17" s="668"/>
      <c r="DC17" s="668"/>
      <c r="DD17" s="674" t="s">
        <v>127</v>
      </c>
      <c r="DE17" s="666"/>
      <c r="DF17" s="666"/>
      <c r="DG17" s="666"/>
      <c r="DH17" s="666"/>
      <c r="DI17" s="666"/>
      <c r="DJ17" s="666"/>
      <c r="DK17" s="666"/>
      <c r="DL17" s="666"/>
      <c r="DM17" s="666"/>
      <c r="DN17" s="666"/>
      <c r="DO17" s="666"/>
      <c r="DP17" s="667"/>
      <c r="DQ17" s="674">
        <v>6882780</v>
      </c>
      <c r="DR17" s="666"/>
      <c r="DS17" s="666"/>
      <c r="DT17" s="666"/>
      <c r="DU17" s="666"/>
      <c r="DV17" s="666"/>
      <c r="DW17" s="666"/>
      <c r="DX17" s="666"/>
      <c r="DY17" s="666"/>
      <c r="DZ17" s="666"/>
      <c r="EA17" s="666"/>
      <c r="EB17" s="666"/>
      <c r="EC17" s="675"/>
    </row>
    <row r="18" spans="2:133" ht="11.25" customHeight="1">
      <c r="B18" s="662" t="s">
        <v>254</v>
      </c>
      <c r="C18" s="663"/>
      <c r="D18" s="663"/>
      <c r="E18" s="663"/>
      <c r="F18" s="663"/>
      <c r="G18" s="663"/>
      <c r="H18" s="663"/>
      <c r="I18" s="663"/>
      <c r="J18" s="663"/>
      <c r="K18" s="663"/>
      <c r="L18" s="663"/>
      <c r="M18" s="663"/>
      <c r="N18" s="663"/>
      <c r="O18" s="663"/>
      <c r="P18" s="663"/>
      <c r="Q18" s="664"/>
      <c r="R18" s="665">
        <v>281309</v>
      </c>
      <c r="S18" s="666"/>
      <c r="T18" s="666"/>
      <c r="U18" s="666"/>
      <c r="V18" s="666"/>
      <c r="W18" s="666"/>
      <c r="X18" s="666"/>
      <c r="Y18" s="667"/>
      <c r="Z18" s="668">
        <v>0.5</v>
      </c>
      <c r="AA18" s="668"/>
      <c r="AB18" s="668"/>
      <c r="AC18" s="668"/>
      <c r="AD18" s="669">
        <v>269002</v>
      </c>
      <c r="AE18" s="669"/>
      <c r="AF18" s="669"/>
      <c r="AG18" s="669"/>
      <c r="AH18" s="669"/>
      <c r="AI18" s="669"/>
      <c r="AJ18" s="669"/>
      <c r="AK18" s="669"/>
      <c r="AL18" s="670">
        <v>1</v>
      </c>
      <c r="AM18" s="671"/>
      <c r="AN18" s="671"/>
      <c r="AO18" s="672"/>
      <c r="AP18" s="662" t="s">
        <v>255</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68" t="s">
        <v>571</v>
      </c>
      <c r="BP18" s="668"/>
      <c r="BQ18" s="668"/>
      <c r="BR18" s="668"/>
      <c r="BS18" s="669" t="s">
        <v>567</v>
      </c>
      <c r="BT18" s="669"/>
      <c r="BU18" s="669"/>
      <c r="BV18" s="669"/>
      <c r="BW18" s="669"/>
      <c r="BX18" s="669"/>
      <c r="BY18" s="669"/>
      <c r="BZ18" s="669"/>
      <c r="CA18" s="669"/>
      <c r="CB18" s="673"/>
      <c r="CD18" s="680" t="s">
        <v>256</v>
      </c>
      <c r="CE18" s="681"/>
      <c r="CF18" s="681"/>
      <c r="CG18" s="681"/>
      <c r="CH18" s="681"/>
      <c r="CI18" s="681"/>
      <c r="CJ18" s="681"/>
      <c r="CK18" s="681"/>
      <c r="CL18" s="681"/>
      <c r="CM18" s="681"/>
      <c r="CN18" s="681"/>
      <c r="CO18" s="681"/>
      <c r="CP18" s="681"/>
      <c r="CQ18" s="682"/>
      <c r="CR18" s="665" t="s">
        <v>127</v>
      </c>
      <c r="CS18" s="666"/>
      <c r="CT18" s="666"/>
      <c r="CU18" s="666"/>
      <c r="CV18" s="666"/>
      <c r="CW18" s="666"/>
      <c r="CX18" s="666"/>
      <c r="CY18" s="667"/>
      <c r="CZ18" s="668" t="s">
        <v>127</v>
      </c>
      <c r="DA18" s="668"/>
      <c r="DB18" s="668"/>
      <c r="DC18" s="668"/>
      <c r="DD18" s="674" t="s">
        <v>127</v>
      </c>
      <c r="DE18" s="666"/>
      <c r="DF18" s="666"/>
      <c r="DG18" s="666"/>
      <c r="DH18" s="666"/>
      <c r="DI18" s="666"/>
      <c r="DJ18" s="666"/>
      <c r="DK18" s="666"/>
      <c r="DL18" s="666"/>
      <c r="DM18" s="666"/>
      <c r="DN18" s="666"/>
      <c r="DO18" s="666"/>
      <c r="DP18" s="667"/>
      <c r="DQ18" s="674" t="s">
        <v>127</v>
      </c>
      <c r="DR18" s="666"/>
      <c r="DS18" s="666"/>
      <c r="DT18" s="666"/>
      <c r="DU18" s="666"/>
      <c r="DV18" s="666"/>
      <c r="DW18" s="666"/>
      <c r="DX18" s="666"/>
      <c r="DY18" s="666"/>
      <c r="DZ18" s="666"/>
      <c r="EA18" s="666"/>
      <c r="EB18" s="666"/>
      <c r="EC18" s="675"/>
    </row>
    <row r="19" spans="2:133" ht="11.25" customHeight="1">
      <c r="B19" s="662" t="s">
        <v>257</v>
      </c>
      <c r="C19" s="663"/>
      <c r="D19" s="663"/>
      <c r="E19" s="663"/>
      <c r="F19" s="663"/>
      <c r="G19" s="663"/>
      <c r="H19" s="663"/>
      <c r="I19" s="663"/>
      <c r="J19" s="663"/>
      <c r="K19" s="663"/>
      <c r="L19" s="663"/>
      <c r="M19" s="663"/>
      <c r="N19" s="663"/>
      <c r="O19" s="663"/>
      <c r="P19" s="663"/>
      <c r="Q19" s="664"/>
      <c r="R19" s="665">
        <v>67751</v>
      </c>
      <c r="S19" s="666"/>
      <c r="T19" s="666"/>
      <c r="U19" s="666"/>
      <c r="V19" s="666"/>
      <c r="W19" s="666"/>
      <c r="X19" s="666"/>
      <c r="Y19" s="667"/>
      <c r="Z19" s="668">
        <v>0.1</v>
      </c>
      <c r="AA19" s="668"/>
      <c r="AB19" s="668"/>
      <c r="AC19" s="668"/>
      <c r="AD19" s="669">
        <v>67751</v>
      </c>
      <c r="AE19" s="669"/>
      <c r="AF19" s="669"/>
      <c r="AG19" s="669"/>
      <c r="AH19" s="669"/>
      <c r="AI19" s="669"/>
      <c r="AJ19" s="669"/>
      <c r="AK19" s="669"/>
      <c r="AL19" s="670">
        <v>0.2</v>
      </c>
      <c r="AM19" s="671"/>
      <c r="AN19" s="671"/>
      <c r="AO19" s="672"/>
      <c r="AP19" s="662" t="s">
        <v>258</v>
      </c>
      <c r="AQ19" s="663"/>
      <c r="AR19" s="663"/>
      <c r="AS19" s="663"/>
      <c r="AT19" s="663"/>
      <c r="AU19" s="663"/>
      <c r="AV19" s="663"/>
      <c r="AW19" s="663"/>
      <c r="AX19" s="663"/>
      <c r="AY19" s="663"/>
      <c r="AZ19" s="663"/>
      <c r="BA19" s="663"/>
      <c r="BB19" s="663"/>
      <c r="BC19" s="663"/>
      <c r="BD19" s="663"/>
      <c r="BE19" s="663"/>
      <c r="BF19" s="664"/>
      <c r="BG19" s="665">
        <v>760573</v>
      </c>
      <c r="BH19" s="666"/>
      <c r="BI19" s="666"/>
      <c r="BJ19" s="666"/>
      <c r="BK19" s="666"/>
      <c r="BL19" s="666"/>
      <c r="BM19" s="666"/>
      <c r="BN19" s="667"/>
      <c r="BO19" s="668">
        <v>5.5</v>
      </c>
      <c r="BP19" s="668"/>
      <c r="BQ19" s="668"/>
      <c r="BR19" s="668"/>
      <c r="BS19" s="669" t="s">
        <v>127</v>
      </c>
      <c r="BT19" s="669"/>
      <c r="BU19" s="669"/>
      <c r="BV19" s="669"/>
      <c r="BW19" s="669"/>
      <c r="BX19" s="669"/>
      <c r="BY19" s="669"/>
      <c r="BZ19" s="669"/>
      <c r="CA19" s="669"/>
      <c r="CB19" s="673"/>
      <c r="CD19" s="680" t="s">
        <v>259</v>
      </c>
      <c r="CE19" s="681"/>
      <c r="CF19" s="681"/>
      <c r="CG19" s="681"/>
      <c r="CH19" s="681"/>
      <c r="CI19" s="681"/>
      <c r="CJ19" s="681"/>
      <c r="CK19" s="681"/>
      <c r="CL19" s="681"/>
      <c r="CM19" s="681"/>
      <c r="CN19" s="681"/>
      <c r="CO19" s="681"/>
      <c r="CP19" s="681"/>
      <c r="CQ19" s="682"/>
      <c r="CR19" s="665" t="s">
        <v>127</v>
      </c>
      <c r="CS19" s="666"/>
      <c r="CT19" s="666"/>
      <c r="CU19" s="666"/>
      <c r="CV19" s="666"/>
      <c r="CW19" s="666"/>
      <c r="CX19" s="666"/>
      <c r="CY19" s="667"/>
      <c r="CZ19" s="668" t="s">
        <v>127</v>
      </c>
      <c r="DA19" s="668"/>
      <c r="DB19" s="668"/>
      <c r="DC19" s="668"/>
      <c r="DD19" s="674" t="s">
        <v>567</v>
      </c>
      <c r="DE19" s="666"/>
      <c r="DF19" s="666"/>
      <c r="DG19" s="666"/>
      <c r="DH19" s="666"/>
      <c r="DI19" s="666"/>
      <c r="DJ19" s="666"/>
      <c r="DK19" s="666"/>
      <c r="DL19" s="666"/>
      <c r="DM19" s="666"/>
      <c r="DN19" s="666"/>
      <c r="DO19" s="666"/>
      <c r="DP19" s="667"/>
      <c r="DQ19" s="674" t="s">
        <v>127</v>
      </c>
      <c r="DR19" s="666"/>
      <c r="DS19" s="666"/>
      <c r="DT19" s="666"/>
      <c r="DU19" s="666"/>
      <c r="DV19" s="666"/>
      <c r="DW19" s="666"/>
      <c r="DX19" s="666"/>
      <c r="DY19" s="666"/>
      <c r="DZ19" s="666"/>
      <c r="EA19" s="666"/>
      <c r="EB19" s="666"/>
      <c r="EC19" s="675"/>
    </row>
    <row r="20" spans="2:133" ht="11.25" customHeight="1">
      <c r="B20" s="662" t="s">
        <v>260</v>
      </c>
      <c r="C20" s="663"/>
      <c r="D20" s="663"/>
      <c r="E20" s="663"/>
      <c r="F20" s="663"/>
      <c r="G20" s="663"/>
      <c r="H20" s="663"/>
      <c r="I20" s="663"/>
      <c r="J20" s="663"/>
      <c r="K20" s="663"/>
      <c r="L20" s="663"/>
      <c r="M20" s="663"/>
      <c r="N20" s="663"/>
      <c r="O20" s="663"/>
      <c r="P20" s="663"/>
      <c r="Q20" s="664"/>
      <c r="R20" s="665">
        <v>16473</v>
      </c>
      <c r="S20" s="666"/>
      <c r="T20" s="666"/>
      <c r="U20" s="666"/>
      <c r="V20" s="666"/>
      <c r="W20" s="666"/>
      <c r="X20" s="666"/>
      <c r="Y20" s="667"/>
      <c r="Z20" s="668">
        <v>0</v>
      </c>
      <c r="AA20" s="668"/>
      <c r="AB20" s="668"/>
      <c r="AC20" s="668"/>
      <c r="AD20" s="669">
        <v>16473</v>
      </c>
      <c r="AE20" s="669"/>
      <c r="AF20" s="669"/>
      <c r="AG20" s="669"/>
      <c r="AH20" s="669"/>
      <c r="AI20" s="669"/>
      <c r="AJ20" s="669"/>
      <c r="AK20" s="669"/>
      <c r="AL20" s="670">
        <v>0.1</v>
      </c>
      <c r="AM20" s="671"/>
      <c r="AN20" s="671"/>
      <c r="AO20" s="672"/>
      <c r="AP20" s="662" t="s">
        <v>579</v>
      </c>
      <c r="AQ20" s="663"/>
      <c r="AR20" s="663"/>
      <c r="AS20" s="663"/>
      <c r="AT20" s="663"/>
      <c r="AU20" s="663"/>
      <c r="AV20" s="663"/>
      <c r="AW20" s="663"/>
      <c r="AX20" s="663"/>
      <c r="AY20" s="663"/>
      <c r="AZ20" s="663"/>
      <c r="BA20" s="663"/>
      <c r="BB20" s="663"/>
      <c r="BC20" s="663"/>
      <c r="BD20" s="663"/>
      <c r="BE20" s="663"/>
      <c r="BF20" s="664"/>
      <c r="BG20" s="665">
        <v>760573</v>
      </c>
      <c r="BH20" s="666"/>
      <c r="BI20" s="666"/>
      <c r="BJ20" s="666"/>
      <c r="BK20" s="666"/>
      <c r="BL20" s="666"/>
      <c r="BM20" s="666"/>
      <c r="BN20" s="667"/>
      <c r="BO20" s="668">
        <v>5.5</v>
      </c>
      <c r="BP20" s="668"/>
      <c r="BQ20" s="668"/>
      <c r="BR20" s="668"/>
      <c r="BS20" s="669" t="s">
        <v>127</v>
      </c>
      <c r="BT20" s="669"/>
      <c r="BU20" s="669"/>
      <c r="BV20" s="669"/>
      <c r="BW20" s="669"/>
      <c r="BX20" s="669"/>
      <c r="BY20" s="669"/>
      <c r="BZ20" s="669"/>
      <c r="CA20" s="669"/>
      <c r="CB20" s="673"/>
      <c r="CD20" s="680" t="s">
        <v>261</v>
      </c>
      <c r="CE20" s="681"/>
      <c r="CF20" s="681"/>
      <c r="CG20" s="681"/>
      <c r="CH20" s="681"/>
      <c r="CI20" s="681"/>
      <c r="CJ20" s="681"/>
      <c r="CK20" s="681"/>
      <c r="CL20" s="681"/>
      <c r="CM20" s="681"/>
      <c r="CN20" s="681"/>
      <c r="CO20" s="681"/>
      <c r="CP20" s="681"/>
      <c r="CQ20" s="682"/>
      <c r="CR20" s="665">
        <v>53328894</v>
      </c>
      <c r="CS20" s="666"/>
      <c r="CT20" s="666"/>
      <c r="CU20" s="666"/>
      <c r="CV20" s="666"/>
      <c r="CW20" s="666"/>
      <c r="CX20" s="666"/>
      <c r="CY20" s="667"/>
      <c r="CZ20" s="668">
        <v>100</v>
      </c>
      <c r="DA20" s="668"/>
      <c r="DB20" s="668"/>
      <c r="DC20" s="668"/>
      <c r="DD20" s="674">
        <v>4941602</v>
      </c>
      <c r="DE20" s="666"/>
      <c r="DF20" s="666"/>
      <c r="DG20" s="666"/>
      <c r="DH20" s="666"/>
      <c r="DI20" s="666"/>
      <c r="DJ20" s="666"/>
      <c r="DK20" s="666"/>
      <c r="DL20" s="666"/>
      <c r="DM20" s="666"/>
      <c r="DN20" s="666"/>
      <c r="DO20" s="666"/>
      <c r="DP20" s="667"/>
      <c r="DQ20" s="674">
        <v>31354403</v>
      </c>
      <c r="DR20" s="666"/>
      <c r="DS20" s="666"/>
      <c r="DT20" s="666"/>
      <c r="DU20" s="666"/>
      <c r="DV20" s="666"/>
      <c r="DW20" s="666"/>
      <c r="DX20" s="666"/>
      <c r="DY20" s="666"/>
      <c r="DZ20" s="666"/>
      <c r="EA20" s="666"/>
      <c r="EB20" s="666"/>
      <c r="EC20" s="675"/>
    </row>
    <row r="21" spans="2:133" ht="11.25" customHeight="1">
      <c r="B21" s="662" t="s">
        <v>262</v>
      </c>
      <c r="C21" s="663"/>
      <c r="D21" s="663"/>
      <c r="E21" s="663"/>
      <c r="F21" s="663"/>
      <c r="G21" s="663"/>
      <c r="H21" s="663"/>
      <c r="I21" s="663"/>
      <c r="J21" s="663"/>
      <c r="K21" s="663"/>
      <c r="L21" s="663"/>
      <c r="M21" s="663"/>
      <c r="N21" s="663"/>
      <c r="O21" s="663"/>
      <c r="P21" s="663"/>
      <c r="Q21" s="664"/>
      <c r="R21" s="665">
        <v>6301</v>
      </c>
      <c r="S21" s="666"/>
      <c r="T21" s="666"/>
      <c r="U21" s="666"/>
      <c r="V21" s="666"/>
      <c r="W21" s="666"/>
      <c r="X21" s="666"/>
      <c r="Y21" s="667"/>
      <c r="Z21" s="668">
        <v>0</v>
      </c>
      <c r="AA21" s="668"/>
      <c r="AB21" s="668"/>
      <c r="AC21" s="668"/>
      <c r="AD21" s="669">
        <v>6301</v>
      </c>
      <c r="AE21" s="669"/>
      <c r="AF21" s="669"/>
      <c r="AG21" s="669"/>
      <c r="AH21" s="669"/>
      <c r="AI21" s="669"/>
      <c r="AJ21" s="669"/>
      <c r="AK21" s="669"/>
      <c r="AL21" s="670">
        <v>0</v>
      </c>
      <c r="AM21" s="671"/>
      <c r="AN21" s="671"/>
      <c r="AO21" s="672"/>
      <c r="AP21" s="684" t="s">
        <v>580</v>
      </c>
      <c r="AQ21" s="685"/>
      <c r="AR21" s="685"/>
      <c r="AS21" s="685"/>
      <c r="AT21" s="685"/>
      <c r="AU21" s="685"/>
      <c r="AV21" s="685"/>
      <c r="AW21" s="685"/>
      <c r="AX21" s="685"/>
      <c r="AY21" s="685"/>
      <c r="AZ21" s="685"/>
      <c r="BA21" s="685"/>
      <c r="BB21" s="685"/>
      <c r="BC21" s="685"/>
      <c r="BD21" s="685"/>
      <c r="BE21" s="685"/>
      <c r="BF21" s="686"/>
      <c r="BG21" s="665">
        <v>372</v>
      </c>
      <c r="BH21" s="666"/>
      <c r="BI21" s="666"/>
      <c r="BJ21" s="666"/>
      <c r="BK21" s="666"/>
      <c r="BL21" s="666"/>
      <c r="BM21" s="666"/>
      <c r="BN21" s="667"/>
      <c r="BO21" s="668">
        <v>0</v>
      </c>
      <c r="BP21" s="668"/>
      <c r="BQ21" s="668"/>
      <c r="BR21" s="668"/>
      <c r="BS21" s="669" t="s">
        <v>127</v>
      </c>
      <c r="BT21" s="669"/>
      <c r="BU21" s="669"/>
      <c r="BV21" s="669"/>
      <c r="BW21" s="669"/>
      <c r="BX21" s="669"/>
      <c r="BY21" s="669"/>
      <c r="BZ21" s="669"/>
      <c r="CA21" s="669"/>
      <c r="CB21" s="673"/>
      <c r="CD21" s="693"/>
      <c r="CE21" s="694"/>
      <c r="CF21" s="694"/>
      <c r="CG21" s="694"/>
      <c r="CH21" s="694"/>
      <c r="CI21" s="694"/>
      <c r="CJ21" s="694"/>
      <c r="CK21" s="694"/>
      <c r="CL21" s="694"/>
      <c r="CM21" s="694"/>
      <c r="CN21" s="694"/>
      <c r="CO21" s="694"/>
      <c r="CP21" s="694"/>
      <c r="CQ21" s="695"/>
      <c r="CR21" s="696"/>
      <c r="CS21" s="688"/>
      <c r="CT21" s="688"/>
      <c r="CU21" s="688"/>
      <c r="CV21" s="688"/>
      <c r="CW21" s="688"/>
      <c r="CX21" s="688"/>
      <c r="CY21" s="697"/>
      <c r="CZ21" s="698"/>
      <c r="DA21" s="698"/>
      <c r="DB21" s="698"/>
      <c r="DC21" s="698"/>
      <c r="DD21" s="687"/>
      <c r="DE21" s="688"/>
      <c r="DF21" s="688"/>
      <c r="DG21" s="688"/>
      <c r="DH21" s="688"/>
      <c r="DI21" s="688"/>
      <c r="DJ21" s="688"/>
      <c r="DK21" s="688"/>
      <c r="DL21" s="688"/>
      <c r="DM21" s="688"/>
      <c r="DN21" s="688"/>
      <c r="DO21" s="688"/>
      <c r="DP21" s="697"/>
      <c r="DQ21" s="687"/>
      <c r="DR21" s="688"/>
      <c r="DS21" s="688"/>
      <c r="DT21" s="688"/>
      <c r="DU21" s="688"/>
      <c r="DV21" s="688"/>
      <c r="DW21" s="688"/>
      <c r="DX21" s="688"/>
      <c r="DY21" s="688"/>
      <c r="DZ21" s="688"/>
      <c r="EA21" s="688"/>
      <c r="EB21" s="688"/>
      <c r="EC21" s="689"/>
    </row>
    <row r="22" spans="2:133" ht="11.25" customHeight="1">
      <c r="B22" s="690" t="s">
        <v>263</v>
      </c>
      <c r="C22" s="691"/>
      <c r="D22" s="691"/>
      <c r="E22" s="691"/>
      <c r="F22" s="691"/>
      <c r="G22" s="691"/>
      <c r="H22" s="691"/>
      <c r="I22" s="691"/>
      <c r="J22" s="691"/>
      <c r="K22" s="691"/>
      <c r="L22" s="691"/>
      <c r="M22" s="691"/>
      <c r="N22" s="691"/>
      <c r="O22" s="691"/>
      <c r="P22" s="691"/>
      <c r="Q22" s="692"/>
      <c r="R22" s="665">
        <v>190784</v>
      </c>
      <c r="S22" s="666"/>
      <c r="T22" s="666"/>
      <c r="U22" s="666"/>
      <c r="V22" s="666"/>
      <c r="W22" s="666"/>
      <c r="X22" s="666"/>
      <c r="Y22" s="667"/>
      <c r="Z22" s="668">
        <v>0.3</v>
      </c>
      <c r="AA22" s="668"/>
      <c r="AB22" s="668"/>
      <c r="AC22" s="668"/>
      <c r="AD22" s="669">
        <v>178477</v>
      </c>
      <c r="AE22" s="669"/>
      <c r="AF22" s="669"/>
      <c r="AG22" s="669"/>
      <c r="AH22" s="669"/>
      <c r="AI22" s="669"/>
      <c r="AJ22" s="669"/>
      <c r="AK22" s="669"/>
      <c r="AL22" s="670">
        <v>0.69999998807907104</v>
      </c>
      <c r="AM22" s="671"/>
      <c r="AN22" s="671"/>
      <c r="AO22" s="672"/>
      <c r="AP22" s="684" t="s">
        <v>264</v>
      </c>
      <c r="AQ22" s="685"/>
      <c r="AR22" s="685"/>
      <c r="AS22" s="685"/>
      <c r="AT22" s="685"/>
      <c r="AU22" s="685"/>
      <c r="AV22" s="685"/>
      <c r="AW22" s="685"/>
      <c r="AX22" s="685"/>
      <c r="AY22" s="685"/>
      <c r="AZ22" s="685"/>
      <c r="BA22" s="685"/>
      <c r="BB22" s="685"/>
      <c r="BC22" s="685"/>
      <c r="BD22" s="685"/>
      <c r="BE22" s="685"/>
      <c r="BF22" s="686"/>
      <c r="BG22" s="665" t="s">
        <v>567</v>
      </c>
      <c r="BH22" s="666"/>
      <c r="BI22" s="666"/>
      <c r="BJ22" s="666"/>
      <c r="BK22" s="666"/>
      <c r="BL22" s="666"/>
      <c r="BM22" s="666"/>
      <c r="BN22" s="667"/>
      <c r="BO22" s="668" t="s">
        <v>127</v>
      </c>
      <c r="BP22" s="668"/>
      <c r="BQ22" s="668"/>
      <c r="BR22" s="668"/>
      <c r="BS22" s="669" t="s">
        <v>127</v>
      </c>
      <c r="BT22" s="669"/>
      <c r="BU22" s="669"/>
      <c r="BV22" s="669"/>
      <c r="BW22" s="669"/>
      <c r="BX22" s="669"/>
      <c r="BY22" s="669"/>
      <c r="BZ22" s="669"/>
      <c r="CA22" s="669"/>
      <c r="CB22" s="673"/>
      <c r="CD22" s="647" t="s">
        <v>265</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c r="B23" s="662" t="s">
        <v>266</v>
      </c>
      <c r="C23" s="663"/>
      <c r="D23" s="663"/>
      <c r="E23" s="663"/>
      <c r="F23" s="663"/>
      <c r="G23" s="663"/>
      <c r="H23" s="663"/>
      <c r="I23" s="663"/>
      <c r="J23" s="663"/>
      <c r="K23" s="663"/>
      <c r="L23" s="663"/>
      <c r="M23" s="663"/>
      <c r="N23" s="663"/>
      <c r="O23" s="663"/>
      <c r="P23" s="663"/>
      <c r="Q23" s="664"/>
      <c r="R23" s="665">
        <v>12154764</v>
      </c>
      <c r="S23" s="666"/>
      <c r="T23" s="666"/>
      <c r="U23" s="666"/>
      <c r="V23" s="666"/>
      <c r="W23" s="666"/>
      <c r="X23" s="666"/>
      <c r="Y23" s="667"/>
      <c r="Z23" s="668">
        <v>21.6</v>
      </c>
      <c r="AA23" s="668"/>
      <c r="AB23" s="668"/>
      <c r="AC23" s="668"/>
      <c r="AD23" s="669">
        <v>10648744</v>
      </c>
      <c r="AE23" s="669"/>
      <c r="AF23" s="669"/>
      <c r="AG23" s="669"/>
      <c r="AH23" s="669"/>
      <c r="AI23" s="669"/>
      <c r="AJ23" s="669"/>
      <c r="AK23" s="669"/>
      <c r="AL23" s="670">
        <v>39</v>
      </c>
      <c r="AM23" s="671"/>
      <c r="AN23" s="671"/>
      <c r="AO23" s="672"/>
      <c r="AP23" s="684" t="s">
        <v>581</v>
      </c>
      <c r="AQ23" s="685"/>
      <c r="AR23" s="685"/>
      <c r="AS23" s="685"/>
      <c r="AT23" s="685"/>
      <c r="AU23" s="685"/>
      <c r="AV23" s="685"/>
      <c r="AW23" s="685"/>
      <c r="AX23" s="685"/>
      <c r="AY23" s="685"/>
      <c r="AZ23" s="685"/>
      <c r="BA23" s="685"/>
      <c r="BB23" s="685"/>
      <c r="BC23" s="685"/>
      <c r="BD23" s="685"/>
      <c r="BE23" s="685"/>
      <c r="BF23" s="686"/>
      <c r="BG23" s="665">
        <v>760201</v>
      </c>
      <c r="BH23" s="666"/>
      <c r="BI23" s="666"/>
      <c r="BJ23" s="666"/>
      <c r="BK23" s="666"/>
      <c r="BL23" s="666"/>
      <c r="BM23" s="666"/>
      <c r="BN23" s="667"/>
      <c r="BO23" s="668">
        <v>5.5</v>
      </c>
      <c r="BP23" s="668"/>
      <c r="BQ23" s="668"/>
      <c r="BR23" s="668"/>
      <c r="BS23" s="669" t="s">
        <v>127</v>
      </c>
      <c r="BT23" s="669"/>
      <c r="BU23" s="669"/>
      <c r="BV23" s="669"/>
      <c r="BW23" s="669"/>
      <c r="BX23" s="669"/>
      <c r="BY23" s="669"/>
      <c r="BZ23" s="669"/>
      <c r="CA23" s="669"/>
      <c r="CB23" s="673"/>
      <c r="CD23" s="647" t="s">
        <v>222</v>
      </c>
      <c r="CE23" s="648"/>
      <c r="CF23" s="648"/>
      <c r="CG23" s="648"/>
      <c r="CH23" s="648"/>
      <c r="CI23" s="648"/>
      <c r="CJ23" s="648"/>
      <c r="CK23" s="648"/>
      <c r="CL23" s="648"/>
      <c r="CM23" s="648"/>
      <c r="CN23" s="648"/>
      <c r="CO23" s="648"/>
      <c r="CP23" s="648"/>
      <c r="CQ23" s="649"/>
      <c r="CR23" s="647" t="s">
        <v>267</v>
      </c>
      <c r="CS23" s="648"/>
      <c r="CT23" s="648"/>
      <c r="CU23" s="648"/>
      <c r="CV23" s="648"/>
      <c r="CW23" s="648"/>
      <c r="CX23" s="648"/>
      <c r="CY23" s="649"/>
      <c r="CZ23" s="647" t="s">
        <v>268</v>
      </c>
      <c r="DA23" s="648"/>
      <c r="DB23" s="648"/>
      <c r="DC23" s="649"/>
      <c r="DD23" s="647" t="s">
        <v>269</v>
      </c>
      <c r="DE23" s="648"/>
      <c r="DF23" s="648"/>
      <c r="DG23" s="648"/>
      <c r="DH23" s="648"/>
      <c r="DI23" s="648"/>
      <c r="DJ23" s="648"/>
      <c r="DK23" s="649"/>
      <c r="DL23" s="699" t="s">
        <v>270</v>
      </c>
      <c r="DM23" s="700"/>
      <c r="DN23" s="700"/>
      <c r="DO23" s="700"/>
      <c r="DP23" s="700"/>
      <c r="DQ23" s="700"/>
      <c r="DR23" s="700"/>
      <c r="DS23" s="700"/>
      <c r="DT23" s="700"/>
      <c r="DU23" s="700"/>
      <c r="DV23" s="701"/>
      <c r="DW23" s="647" t="s">
        <v>271</v>
      </c>
      <c r="DX23" s="648"/>
      <c r="DY23" s="648"/>
      <c r="DZ23" s="648"/>
      <c r="EA23" s="648"/>
      <c r="EB23" s="648"/>
      <c r="EC23" s="649"/>
    </row>
    <row r="24" spans="2:133" ht="11.25" customHeight="1">
      <c r="B24" s="662" t="s">
        <v>582</v>
      </c>
      <c r="C24" s="663"/>
      <c r="D24" s="663"/>
      <c r="E24" s="663"/>
      <c r="F24" s="663"/>
      <c r="G24" s="663"/>
      <c r="H24" s="663"/>
      <c r="I24" s="663"/>
      <c r="J24" s="663"/>
      <c r="K24" s="663"/>
      <c r="L24" s="663"/>
      <c r="M24" s="663"/>
      <c r="N24" s="663"/>
      <c r="O24" s="663"/>
      <c r="P24" s="663"/>
      <c r="Q24" s="664"/>
      <c r="R24" s="665">
        <v>10648744</v>
      </c>
      <c r="S24" s="666"/>
      <c r="T24" s="666"/>
      <c r="U24" s="666"/>
      <c r="V24" s="666"/>
      <c r="W24" s="666"/>
      <c r="X24" s="666"/>
      <c r="Y24" s="667"/>
      <c r="Z24" s="668">
        <v>18.899999999999999</v>
      </c>
      <c r="AA24" s="668"/>
      <c r="AB24" s="668"/>
      <c r="AC24" s="668"/>
      <c r="AD24" s="669">
        <v>10648744</v>
      </c>
      <c r="AE24" s="669"/>
      <c r="AF24" s="669"/>
      <c r="AG24" s="669"/>
      <c r="AH24" s="669"/>
      <c r="AI24" s="669"/>
      <c r="AJ24" s="669"/>
      <c r="AK24" s="669"/>
      <c r="AL24" s="670">
        <v>39</v>
      </c>
      <c r="AM24" s="671"/>
      <c r="AN24" s="671"/>
      <c r="AO24" s="672"/>
      <c r="AP24" s="684" t="s">
        <v>272</v>
      </c>
      <c r="AQ24" s="685"/>
      <c r="AR24" s="685"/>
      <c r="AS24" s="685"/>
      <c r="AT24" s="685"/>
      <c r="AU24" s="685"/>
      <c r="AV24" s="685"/>
      <c r="AW24" s="685"/>
      <c r="AX24" s="685"/>
      <c r="AY24" s="685"/>
      <c r="AZ24" s="685"/>
      <c r="BA24" s="685"/>
      <c r="BB24" s="685"/>
      <c r="BC24" s="685"/>
      <c r="BD24" s="685"/>
      <c r="BE24" s="685"/>
      <c r="BF24" s="686"/>
      <c r="BG24" s="665" t="s">
        <v>127</v>
      </c>
      <c r="BH24" s="666"/>
      <c r="BI24" s="666"/>
      <c r="BJ24" s="666"/>
      <c r="BK24" s="666"/>
      <c r="BL24" s="666"/>
      <c r="BM24" s="666"/>
      <c r="BN24" s="667"/>
      <c r="BO24" s="668" t="s">
        <v>127</v>
      </c>
      <c r="BP24" s="668"/>
      <c r="BQ24" s="668"/>
      <c r="BR24" s="668"/>
      <c r="BS24" s="669" t="s">
        <v>571</v>
      </c>
      <c r="BT24" s="669"/>
      <c r="BU24" s="669"/>
      <c r="BV24" s="669"/>
      <c r="BW24" s="669"/>
      <c r="BX24" s="669"/>
      <c r="BY24" s="669"/>
      <c r="BZ24" s="669"/>
      <c r="CA24" s="669"/>
      <c r="CB24" s="673"/>
      <c r="CD24" s="676" t="s">
        <v>273</v>
      </c>
      <c r="CE24" s="677"/>
      <c r="CF24" s="677"/>
      <c r="CG24" s="677"/>
      <c r="CH24" s="677"/>
      <c r="CI24" s="677"/>
      <c r="CJ24" s="677"/>
      <c r="CK24" s="677"/>
      <c r="CL24" s="677"/>
      <c r="CM24" s="677"/>
      <c r="CN24" s="677"/>
      <c r="CO24" s="677"/>
      <c r="CP24" s="677"/>
      <c r="CQ24" s="678"/>
      <c r="CR24" s="654">
        <v>26298800</v>
      </c>
      <c r="CS24" s="655"/>
      <c r="CT24" s="655"/>
      <c r="CU24" s="655"/>
      <c r="CV24" s="655"/>
      <c r="CW24" s="655"/>
      <c r="CX24" s="655"/>
      <c r="CY24" s="656"/>
      <c r="CZ24" s="659">
        <v>49.3</v>
      </c>
      <c r="DA24" s="660"/>
      <c r="DB24" s="660"/>
      <c r="DC24" s="679"/>
      <c r="DD24" s="702">
        <v>16676723</v>
      </c>
      <c r="DE24" s="655"/>
      <c r="DF24" s="655"/>
      <c r="DG24" s="655"/>
      <c r="DH24" s="655"/>
      <c r="DI24" s="655"/>
      <c r="DJ24" s="655"/>
      <c r="DK24" s="656"/>
      <c r="DL24" s="702">
        <v>15764481</v>
      </c>
      <c r="DM24" s="655"/>
      <c r="DN24" s="655"/>
      <c r="DO24" s="655"/>
      <c r="DP24" s="655"/>
      <c r="DQ24" s="655"/>
      <c r="DR24" s="655"/>
      <c r="DS24" s="655"/>
      <c r="DT24" s="655"/>
      <c r="DU24" s="655"/>
      <c r="DV24" s="656"/>
      <c r="DW24" s="659">
        <v>55.5</v>
      </c>
      <c r="DX24" s="660"/>
      <c r="DY24" s="660"/>
      <c r="DZ24" s="660"/>
      <c r="EA24" s="660"/>
      <c r="EB24" s="660"/>
      <c r="EC24" s="661"/>
    </row>
    <row r="25" spans="2:133" ht="11.25" customHeight="1">
      <c r="B25" s="662" t="s">
        <v>583</v>
      </c>
      <c r="C25" s="663"/>
      <c r="D25" s="663"/>
      <c r="E25" s="663"/>
      <c r="F25" s="663"/>
      <c r="G25" s="663"/>
      <c r="H25" s="663"/>
      <c r="I25" s="663"/>
      <c r="J25" s="663"/>
      <c r="K25" s="663"/>
      <c r="L25" s="663"/>
      <c r="M25" s="663"/>
      <c r="N25" s="663"/>
      <c r="O25" s="663"/>
      <c r="P25" s="663"/>
      <c r="Q25" s="664"/>
      <c r="R25" s="665">
        <v>1506020</v>
      </c>
      <c r="S25" s="666"/>
      <c r="T25" s="666"/>
      <c r="U25" s="666"/>
      <c r="V25" s="666"/>
      <c r="W25" s="666"/>
      <c r="X25" s="666"/>
      <c r="Y25" s="667"/>
      <c r="Z25" s="668">
        <v>2.7</v>
      </c>
      <c r="AA25" s="668"/>
      <c r="AB25" s="668"/>
      <c r="AC25" s="668"/>
      <c r="AD25" s="669" t="s">
        <v>571</v>
      </c>
      <c r="AE25" s="669"/>
      <c r="AF25" s="669"/>
      <c r="AG25" s="669"/>
      <c r="AH25" s="669"/>
      <c r="AI25" s="669"/>
      <c r="AJ25" s="669"/>
      <c r="AK25" s="669"/>
      <c r="AL25" s="670" t="s">
        <v>571</v>
      </c>
      <c r="AM25" s="671"/>
      <c r="AN25" s="671"/>
      <c r="AO25" s="672"/>
      <c r="AP25" s="684" t="s">
        <v>584</v>
      </c>
      <c r="AQ25" s="685"/>
      <c r="AR25" s="685"/>
      <c r="AS25" s="685"/>
      <c r="AT25" s="685"/>
      <c r="AU25" s="685"/>
      <c r="AV25" s="685"/>
      <c r="AW25" s="685"/>
      <c r="AX25" s="685"/>
      <c r="AY25" s="685"/>
      <c r="AZ25" s="685"/>
      <c r="BA25" s="685"/>
      <c r="BB25" s="685"/>
      <c r="BC25" s="685"/>
      <c r="BD25" s="685"/>
      <c r="BE25" s="685"/>
      <c r="BF25" s="686"/>
      <c r="BG25" s="665" t="s">
        <v>571</v>
      </c>
      <c r="BH25" s="666"/>
      <c r="BI25" s="666"/>
      <c r="BJ25" s="666"/>
      <c r="BK25" s="666"/>
      <c r="BL25" s="666"/>
      <c r="BM25" s="666"/>
      <c r="BN25" s="667"/>
      <c r="BO25" s="668" t="s">
        <v>127</v>
      </c>
      <c r="BP25" s="668"/>
      <c r="BQ25" s="668"/>
      <c r="BR25" s="668"/>
      <c r="BS25" s="669" t="s">
        <v>567</v>
      </c>
      <c r="BT25" s="669"/>
      <c r="BU25" s="669"/>
      <c r="BV25" s="669"/>
      <c r="BW25" s="669"/>
      <c r="BX25" s="669"/>
      <c r="BY25" s="669"/>
      <c r="BZ25" s="669"/>
      <c r="CA25" s="669"/>
      <c r="CB25" s="673"/>
      <c r="CD25" s="680" t="s">
        <v>274</v>
      </c>
      <c r="CE25" s="681"/>
      <c r="CF25" s="681"/>
      <c r="CG25" s="681"/>
      <c r="CH25" s="681"/>
      <c r="CI25" s="681"/>
      <c r="CJ25" s="681"/>
      <c r="CK25" s="681"/>
      <c r="CL25" s="681"/>
      <c r="CM25" s="681"/>
      <c r="CN25" s="681"/>
      <c r="CO25" s="681"/>
      <c r="CP25" s="681"/>
      <c r="CQ25" s="682"/>
      <c r="CR25" s="665">
        <v>7963778</v>
      </c>
      <c r="CS25" s="703"/>
      <c r="CT25" s="703"/>
      <c r="CU25" s="703"/>
      <c r="CV25" s="703"/>
      <c r="CW25" s="703"/>
      <c r="CX25" s="703"/>
      <c r="CY25" s="704"/>
      <c r="CZ25" s="670">
        <v>14.9</v>
      </c>
      <c r="DA25" s="705"/>
      <c r="DB25" s="705"/>
      <c r="DC25" s="708"/>
      <c r="DD25" s="674">
        <v>7005520</v>
      </c>
      <c r="DE25" s="703"/>
      <c r="DF25" s="703"/>
      <c r="DG25" s="703"/>
      <c r="DH25" s="703"/>
      <c r="DI25" s="703"/>
      <c r="DJ25" s="703"/>
      <c r="DK25" s="704"/>
      <c r="DL25" s="674">
        <v>6915754</v>
      </c>
      <c r="DM25" s="703"/>
      <c r="DN25" s="703"/>
      <c r="DO25" s="703"/>
      <c r="DP25" s="703"/>
      <c r="DQ25" s="703"/>
      <c r="DR25" s="703"/>
      <c r="DS25" s="703"/>
      <c r="DT25" s="703"/>
      <c r="DU25" s="703"/>
      <c r="DV25" s="704"/>
      <c r="DW25" s="670">
        <v>24.4</v>
      </c>
      <c r="DX25" s="705"/>
      <c r="DY25" s="705"/>
      <c r="DZ25" s="705"/>
      <c r="EA25" s="705"/>
      <c r="EB25" s="705"/>
      <c r="EC25" s="706"/>
    </row>
    <row r="26" spans="2:133" ht="11.25" customHeight="1">
      <c r="B26" s="662" t="s">
        <v>585</v>
      </c>
      <c r="C26" s="663"/>
      <c r="D26" s="663"/>
      <c r="E26" s="663"/>
      <c r="F26" s="663"/>
      <c r="G26" s="663"/>
      <c r="H26" s="663"/>
      <c r="I26" s="663"/>
      <c r="J26" s="663"/>
      <c r="K26" s="663"/>
      <c r="L26" s="663"/>
      <c r="M26" s="663"/>
      <c r="N26" s="663"/>
      <c r="O26" s="663"/>
      <c r="P26" s="663"/>
      <c r="Q26" s="664"/>
      <c r="R26" s="665" t="s">
        <v>127</v>
      </c>
      <c r="S26" s="666"/>
      <c r="T26" s="666"/>
      <c r="U26" s="666"/>
      <c r="V26" s="666"/>
      <c r="W26" s="666"/>
      <c r="X26" s="666"/>
      <c r="Y26" s="667"/>
      <c r="Z26" s="668" t="s">
        <v>571</v>
      </c>
      <c r="AA26" s="668"/>
      <c r="AB26" s="668"/>
      <c r="AC26" s="668"/>
      <c r="AD26" s="669" t="s">
        <v>127</v>
      </c>
      <c r="AE26" s="669"/>
      <c r="AF26" s="669"/>
      <c r="AG26" s="669"/>
      <c r="AH26" s="669"/>
      <c r="AI26" s="669"/>
      <c r="AJ26" s="669"/>
      <c r="AK26" s="669"/>
      <c r="AL26" s="670" t="s">
        <v>571</v>
      </c>
      <c r="AM26" s="671"/>
      <c r="AN26" s="671"/>
      <c r="AO26" s="672"/>
      <c r="AP26" s="684" t="s">
        <v>275</v>
      </c>
      <c r="AQ26" s="707"/>
      <c r="AR26" s="707"/>
      <c r="AS26" s="707"/>
      <c r="AT26" s="707"/>
      <c r="AU26" s="707"/>
      <c r="AV26" s="707"/>
      <c r="AW26" s="707"/>
      <c r="AX26" s="707"/>
      <c r="AY26" s="707"/>
      <c r="AZ26" s="707"/>
      <c r="BA26" s="707"/>
      <c r="BB26" s="707"/>
      <c r="BC26" s="707"/>
      <c r="BD26" s="707"/>
      <c r="BE26" s="707"/>
      <c r="BF26" s="686"/>
      <c r="BG26" s="665" t="s">
        <v>127</v>
      </c>
      <c r="BH26" s="666"/>
      <c r="BI26" s="666"/>
      <c r="BJ26" s="666"/>
      <c r="BK26" s="666"/>
      <c r="BL26" s="666"/>
      <c r="BM26" s="666"/>
      <c r="BN26" s="667"/>
      <c r="BO26" s="668" t="s">
        <v>127</v>
      </c>
      <c r="BP26" s="668"/>
      <c r="BQ26" s="668"/>
      <c r="BR26" s="668"/>
      <c r="BS26" s="669" t="s">
        <v>127</v>
      </c>
      <c r="BT26" s="669"/>
      <c r="BU26" s="669"/>
      <c r="BV26" s="669"/>
      <c r="BW26" s="669"/>
      <c r="BX26" s="669"/>
      <c r="BY26" s="669"/>
      <c r="BZ26" s="669"/>
      <c r="CA26" s="669"/>
      <c r="CB26" s="673"/>
      <c r="CD26" s="680" t="s">
        <v>276</v>
      </c>
      <c r="CE26" s="681"/>
      <c r="CF26" s="681"/>
      <c r="CG26" s="681"/>
      <c r="CH26" s="681"/>
      <c r="CI26" s="681"/>
      <c r="CJ26" s="681"/>
      <c r="CK26" s="681"/>
      <c r="CL26" s="681"/>
      <c r="CM26" s="681"/>
      <c r="CN26" s="681"/>
      <c r="CO26" s="681"/>
      <c r="CP26" s="681"/>
      <c r="CQ26" s="682"/>
      <c r="CR26" s="665">
        <v>5306712</v>
      </c>
      <c r="CS26" s="666"/>
      <c r="CT26" s="666"/>
      <c r="CU26" s="666"/>
      <c r="CV26" s="666"/>
      <c r="CW26" s="666"/>
      <c r="CX26" s="666"/>
      <c r="CY26" s="667"/>
      <c r="CZ26" s="670">
        <v>10</v>
      </c>
      <c r="DA26" s="705"/>
      <c r="DB26" s="705"/>
      <c r="DC26" s="708"/>
      <c r="DD26" s="674">
        <v>4611521</v>
      </c>
      <c r="DE26" s="666"/>
      <c r="DF26" s="666"/>
      <c r="DG26" s="666"/>
      <c r="DH26" s="666"/>
      <c r="DI26" s="666"/>
      <c r="DJ26" s="666"/>
      <c r="DK26" s="667"/>
      <c r="DL26" s="674" t="s">
        <v>567</v>
      </c>
      <c r="DM26" s="666"/>
      <c r="DN26" s="666"/>
      <c r="DO26" s="666"/>
      <c r="DP26" s="666"/>
      <c r="DQ26" s="666"/>
      <c r="DR26" s="666"/>
      <c r="DS26" s="666"/>
      <c r="DT26" s="666"/>
      <c r="DU26" s="666"/>
      <c r="DV26" s="667"/>
      <c r="DW26" s="670" t="s">
        <v>127</v>
      </c>
      <c r="DX26" s="705"/>
      <c r="DY26" s="705"/>
      <c r="DZ26" s="705"/>
      <c r="EA26" s="705"/>
      <c r="EB26" s="705"/>
      <c r="EC26" s="706"/>
    </row>
    <row r="27" spans="2:133" ht="11.25" customHeight="1">
      <c r="B27" s="662" t="s">
        <v>586</v>
      </c>
      <c r="C27" s="663"/>
      <c r="D27" s="663"/>
      <c r="E27" s="663"/>
      <c r="F27" s="663"/>
      <c r="G27" s="663"/>
      <c r="H27" s="663"/>
      <c r="I27" s="663"/>
      <c r="J27" s="663"/>
      <c r="K27" s="663"/>
      <c r="L27" s="663"/>
      <c r="M27" s="663"/>
      <c r="N27" s="663"/>
      <c r="O27" s="663"/>
      <c r="P27" s="663"/>
      <c r="Q27" s="664"/>
      <c r="R27" s="665">
        <v>29431628</v>
      </c>
      <c r="S27" s="666"/>
      <c r="T27" s="666"/>
      <c r="U27" s="666"/>
      <c r="V27" s="666"/>
      <c r="W27" s="666"/>
      <c r="X27" s="666"/>
      <c r="Y27" s="667"/>
      <c r="Z27" s="668">
        <v>52.2</v>
      </c>
      <c r="AA27" s="668"/>
      <c r="AB27" s="668"/>
      <c r="AC27" s="668"/>
      <c r="AD27" s="669">
        <v>27153100</v>
      </c>
      <c r="AE27" s="669"/>
      <c r="AF27" s="669"/>
      <c r="AG27" s="669"/>
      <c r="AH27" s="669"/>
      <c r="AI27" s="669"/>
      <c r="AJ27" s="669"/>
      <c r="AK27" s="669"/>
      <c r="AL27" s="670">
        <v>99.400001525878906</v>
      </c>
      <c r="AM27" s="671"/>
      <c r="AN27" s="671"/>
      <c r="AO27" s="672"/>
      <c r="AP27" s="662" t="s">
        <v>277</v>
      </c>
      <c r="AQ27" s="663"/>
      <c r="AR27" s="663"/>
      <c r="AS27" s="663"/>
      <c r="AT27" s="663"/>
      <c r="AU27" s="663"/>
      <c r="AV27" s="663"/>
      <c r="AW27" s="663"/>
      <c r="AX27" s="663"/>
      <c r="AY27" s="663"/>
      <c r="AZ27" s="663"/>
      <c r="BA27" s="663"/>
      <c r="BB27" s="663"/>
      <c r="BC27" s="663"/>
      <c r="BD27" s="663"/>
      <c r="BE27" s="663"/>
      <c r="BF27" s="664"/>
      <c r="BG27" s="665">
        <v>13741890</v>
      </c>
      <c r="BH27" s="666"/>
      <c r="BI27" s="666"/>
      <c r="BJ27" s="666"/>
      <c r="BK27" s="666"/>
      <c r="BL27" s="666"/>
      <c r="BM27" s="666"/>
      <c r="BN27" s="667"/>
      <c r="BO27" s="668">
        <v>100</v>
      </c>
      <c r="BP27" s="668"/>
      <c r="BQ27" s="668"/>
      <c r="BR27" s="668"/>
      <c r="BS27" s="669">
        <v>151561</v>
      </c>
      <c r="BT27" s="669"/>
      <c r="BU27" s="669"/>
      <c r="BV27" s="669"/>
      <c r="BW27" s="669"/>
      <c r="BX27" s="669"/>
      <c r="BY27" s="669"/>
      <c r="BZ27" s="669"/>
      <c r="CA27" s="669"/>
      <c r="CB27" s="673"/>
      <c r="CD27" s="680" t="s">
        <v>278</v>
      </c>
      <c r="CE27" s="681"/>
      <c r="CF27" s="681"/>
      <c r="CG27" s="681"/>
      <c r="CH27" s="681"/>
      <c r="CI27" s="681"/>
      <c r="CJ27" s="681"/>
      <c r="CK27" s="681"/>
      <c r="CL27" s="681"/>
      <c r="CM27" s="681"/>
      <c r="CN27" s="681"/>
      <c r="CO27" s="681"/>
      <c r="CP27" s="681"/>
      <c r="CQ27" s="682"/>
      <c r="CR27" s="665">
        <v>11327108</v>
      </c>
      <c r="CS27" s="703"/>
      <c r="CT27" s="703"/>
      <c r="CU27" s="703"/>
      <c r="CV27" s="703"/>
      <c r="CW27" s="703"/>
      <c r="CX27" s="703"/>
      <c r="CY27" s="704"/>
      <c r="CZ27" s="670">
        <v>21.2</v>
      </c>
      <c r="DA27" s="705"/>
      <c r="DB27" s="705"/>
      <c r="DC27" s="708"/>
      <c r="DD27" s="674">
        <v>2788440</v>
      </c>
      <c r="DE27" s="703"/>
      <c r="DF27" s="703"/>
      <c r="DG27" s="703"/>
      <c r="DH27" s="703"/>
      <c r="DI27" s="703"/>
      <c r="DJ27" s="703"/>
      <c r="DK27" s="704"/>
      <c r="DL27" s="674">
        <v>2433674</v>
      </c>
      <c r="DM27" s="703"/>
      <c r="DN27" s="703"/>
      <c r="DO27" s="703"/>
      <c r="DP27" s="703"/>
      <c r="DQ27" s="703"/>
      <c r="DR27" s="703"/>
      <c r="DS27" s="703"/>
      <c r="DT27" s="703"/>
      <c r="DU27" s="703"/>
      <c r="DV27" s="704"/>
      <c r="DW27" s="670">
        <v>8.6</v>
      </c>
      <c r="DX27" s="705"/>
      <c r="DY27" s="705"/>
      <c r="DZ27" s="705"/>
      <c r="EA27" s="705"/>
      <c r="EB27" s="705"/>
      <c r="EC27" s="706"/>
    </row>
    <row r="28" spans="2:133" ht="11.25" customHeight="1">
      <c r="B28" s="662" t="s">
        <v>279</v>
      </c>
      <c r="C28" s="663"/>
      <c r="D28" s="663"/>
      <c r="E28" s="663"/>
      <c r="F28" s="663"/>
      <c r="G28" s="663"/>
      <c r="H28" s="663"/>
      <c r="I28" s="663"/>
      <c r="J28" s="663"/>
      <c r="K28" s="663"/>
      <c r="L28" s="663"/>
      <c r="M28" s="663"/>
      <c r="N28" s="663"/>
      <c r="O28" s="663"/>
      <c r="P28" s="663"/>
      <c r="Q28" s="664"/>
      <c r="R28" s="665">
        <v>10544</v>
      </c>
      <c r="S28" s="666"/>
      <c r="T28" s="666"/>
      <c r="U28" s="666"/>
      <c r="V28" s="666"/>
      <c r="W28" s="666"/>
      <c r="X28" s="666"/>
      <c r="Y28" s="667"/>
      <c r="Z28" s="668">
        <v>0</v>
      </c>
      <c r="AA28" s="668"/>
      <c r="AB28" s="668"/>
      <c r="AC28" s="668"/>
      <c r="AD28" s="669">
        <v>10544</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280</v>
      </c>
      <c r="CE28" s="681"/>
      <c r="CF28" s="681"/>
      <c r="CG28" s="681"/>
      <c r="CH28" s="681"/>
      <c r="CI28" s="681"/>
      <c r="CJ28" s="681"/>
      <c r="CK28" s="681"/>
      <c r="CL28" s="681"/>
      <c r="CM28" s="681"/>
      <c r="CN28" s="681"/>
      <c r="CO28" s="681"/>
      <c r="CP28" s="681"/>
      <c r="CQ28" s="682"/>
      <c r="CR28" s="665">
        <v>7007914</v>
      </c>
      <c r="CS28" s="666"/>
      <c r="CT28" s="666"/>
      <c r="CU28" s="666"/>
      <c r="CV28" s="666"/>
      <c r="CW28" s="666"/>
      <c r="CX28" s="666"/>
      <c r="CY28" s="667"/>
      <c r="CZ28" s="670">
        <v>13.1</v>
      </c>
      <c r="DA28" s="705"/>
      <c r="DB28" s="705"/>
      <c r="DC28" s="708"/>
      <c r="DD28" s="674">
        <v>6882763</v>
      </c>
      <c r="DE28" s="666"/>
      <c r="DF28" s="666"/>
      <c r="DG28" s="666"/>
      <c r="DH28" s="666"/>
      <c r="DI28" s="666"/>
      <c r="DJ28" s="666"/>
      <c r="DK28" s="667"/>
      <c r="DL28" s="674">
        <v>6415053</v>
      </c>
      <c r="DM28" s="666"/>
      <c r="DN28" s="666"/>
      <c r="DO28" s="666"/>
      <c r="DP28" s="666"/>
      <c r="DQ28" s="666"/>
      <c r="DR28" s="666"/>
      <c r="DS28" s="666"/>
      <c r="DT28" s="666"/>
      <c r="DU28" s="666"/>
      <c r="DV28" s="667"/>
      <c r="DW28" s="670">
        <v>22.6</v>
      </c>
      <c r="DX28" s="705"/>
      <c r="DY28" s="705"/>
      <c r="DZ28" s="705"/>
      <c r="EA28" s="705"/>
      <c r="EB28" s="705"/>
      <c r="EC28" s="706"/>
    </row>
    <row r="29" spans="2:133" ht="11.25" customHeight="1">
      <c r="B29" s="662" t="s">
        <v>281</v>
      </c>
      <c r="C29" s="663"/>
      <c r="D29" s="663"/>
      <c r="E29" s="663"/>
      <c r="F29" s="663"/>
      <c r="G29" s="663"/>
      <c r="H29" s="663"/>
      <c r="I29" s="663"/>
      <c r="J29" s="663"/>
      <c r="K29" s="663"/>
      <c r="L29" s="663"/>
      <c r="M29" s="663"/>
      <c r="N29" s="663"/>
      <c r="O29" s="663"/>
      <c r="P29" s="663"/>
      <c r="Q29" s="664"/>
      <c r="R29" s="665">
        <v>673881</v>
      </c>
      <c r="S29" s="666"/>
      <c r="T29" s="666"/>
      <c r="U29" s="666"/>
      <c r="V29" s="666"/>
      <c r="W29" s="666"/>
      <c r="X29" s="666"/>
      <c r="Y29" s="667"/>
      <c r="Z29" s="668">
        <v>1.2</v>
      </c>
      <c r="AA29" s="668"/>
      <c r="AB29" s="668"/>
      <c r="AC29" s="668"/>
      <c r="AD29" s="669" t="s">
        <v>571</v>
      </c>
      <c r="AE29" s="669"/>
      <c r="AF29" s="669"/>
      <c r="AG29" s="669"/>
      <c r="AH29" s="669"/>
      <c r="AI29" s="669"/>
      <c r="AJ29" s="669"/>
      <c r="AK29" s="669"/>
      <c r="AL29" s="670" t="s">
        <v>127</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282</v>
      </c>
      <c r="CE29" s="715"/>
      <c r="CF29" s="680" t="s">
        <v>70</v>
      </c>
      <c r="CG29" s="681"/>
      <c r="CH29" s="681"/>
      <c r="CI29" s="681"/>
      <c r="CJ29" s="681"/>
      <c r="CK29" s="681"/>
      <c r="CL29" s="681"/>
      <c r="CM29" s="681"/>
      <c r="CN29" s="681"/>
      <c r="CO29" s="681"/>
      <c r="CP29" s="681"/>
      <c r="CQ29" s="682"/>
      <c r="CR29" s="665">
        <v>7007902</v>
      </c>
      <c r="CS29" s="703"/>
      <c r="CT29" s="703"/>
      <c r="CU29" s="703"/>
      <c r="CV29" s="703"/>
      <c r="CW29" s="703"/>
      <c r="CX29" s="703"/>
      <c r="CY29" s="704"/>
      <c r="CZ29" s="670">
        <v>13.1</v>
      </c>
      <c r="DA29" s="705"/>
      <c r="DB29" s="705"/>
      <c r="DC29" s="708"/>
      <c r="DD29" s="674">
        <v>6882751</v>
      </c>
      <c r="DE29" s="703"/>
      <c r="DF29" s="703"/>
      <c r="DG29" s="703"/>
      <c r="DH29" s="703"/>
      <c r="DI29" s="703"/>
      <c r="DJ29" s="703"/>
      <c r="DK29" s="704"/>
      <c r="DL29" s="674">
        <v>6415041</v>
      </c>
      <c r="DM29" s="703"/>
      <c r="DN29" s="703"/>
      <c r="DO29" s="703"/>
      <c r="DP29" s="703"/>
      <c r="DQ29" s="703"/>
      <c r="DR29" s="703"/>
      <c r="DS29" s="703"/>
      <c r="DT29" s="703"/>
      <c r="DU29" s="703"/>
      <c r="DV29" s="704"/>
      <c r="DW29" s="670">
        <v>22.6</v>
      </c>
      <c r="DX29" s="705"/>
      <c r="DY29" s="705"/>
      <c r="DZ29" s="705"/>
      <c r="EA29" s="705"/>
      <c r="EB29" s="705"/>
      <c r="EC29" s="706"/>
    </row>
    <row r="30" spans="2:133" ht="11.25" customHeight="1">
      <c r="B30" s="662" t="s">
        <v>283</v>
      </c>
      <c r="C30" s="663"/>
      <c r="D30" s="663"/>
      <c r="E30" s="663"/>
      <c r="F30" s="663"/>
      <c r="G30" s="663"/>
      <c r="H30" s="663"/>
      <c r="I30" s="663"/>
      <c r="J30" s="663"/>
      <c r="K30" s="663"/>
      <c r="L30" s="663"/>
      <c r="M30" s="663"/>
      <c r="N30" s="663"/>
      <c r="O30" s="663"/>
      <c r="P30" s="663"/>
      <c r="Q30" s="664"/>
      <c r="R30" s="665">
        <v>520140</v>
      </c>
      <c r="S30" s="666"/>
      <c r="T30" s="666"/>
      <c r="U30" s="666"/>
      <c r="V30" s="666"/>
      <c r="W30" s="666"/>
      <c r="X30" s="666"/>
      <c r="Y30" s="667"/>
      <c r="Z30" s="668">
        <v>0.9</v>
      </c>
      <c r="AA30" s="668"/>
      <c r="AB30" s="668"/>
      <c r="AC30" s="668"/>
      <c r="AD30" s="669">
        <v>43459</v>
      </c>
      <c r="AE30" s="669"/>
      <c r="AF30" s="669"/>
      <c r="AG30" s="669"/>
      <c r="AH30" s="669"/>
      <c r="AI30" s="669"/>
      <c r="AJ30" s="669"/>
      <c r="AK30" s="669"/>
      <c r="AL30" s="670">
        <v>0.2</v>
      </c>
      <c r="AM30" s="671"/>
      <c r="AN30" s="671"/>
      <c r="AO30" s="672"/>
      <c r="AP30" s="644" t="s">
        <v>222</v>
      </c>
      <c r="AQ30" s="645"/>
      <c r="AR30" s="645"/>
      <c r="AS30" s="645"/>
      <c r="AT30" s="645"/>
      <c r="AU30" s="645"/>
      <c r="AV30" s="645"/>
      <c r="AW30" s="645"/>
      <c r="AX30" s="645"/>
      <c r="AY30" s="645"/>
      <c r="AZ30" s="645"/>
      <c r="BA30" s="645"/>
      <c r="BB30" s="645"/>
      <c r="BC30" s="645"/>
      <c r="BD30" s="645"/>
      <c r="BE30" s="645"/>
      <c r="BF30" s="646"/>
      <c r="BG30" s="644" t="s">
        <v>284</v>
      </c>
      <c r="BH30" s="712"/>
      <c r="BI30" s="712"/>
      <c r="BJ30" s="712"/>
      <c r="BK30" s="712"/>
      <c r="BL30" s="712"/>
      <c r="BM30" s="712"/>
      <c r="BN30" s="712"/>
      <c r="BO30" s="712"/>
      <c r="BP30" s="712"/>
      <c r="BQ30" s="713"/>
      <c r="BR30" s="644" t="s">
        <v>285</v>
      </c>
      <c r="BS30" s="712"/>
      <c r="BT30" s="712"/>
      <c r="BU30" s="712"/>
      <c r="BV30" s="712"/>
      <c r="BW30" s="712"/>
      <c r="BX30" s="712"/>
      <c r="BY30" s="712"/>
      <c r="BZ30" s="712"/>
      <c r="CA30" s="712"/>
      <c r="CB30" s="713"/>
      <c r="CD30" s="716"/>
      <c r="CE30" s="717"/>
      <c r="CF30" s="680" t="s">
        <v>587</v>
      </c>
      <c r="CG30" s="681"/>
      <c r="CH30" s="681"/>
      <c r="CI30" s="681"/>
      <c r="CJ30" s="681"/>
      <c r="CK30" s="681"/>
      <c r="CL30" s="681"/>
      <c r="CM30" s="681"/>
      <c r="CN30" s="681"/>
      <c r="CO30" s="681"/>
      <c r="CP30" s="681"/>
      <c r="CQ30" s="682"/>
      <c r="CR30" s="665">
        <v>6730233</v>
      </c>
      <c r="CS30" s="666"/>
      <c r="CT30" s="666"/>
      <c r="CU30" s="666"/>
      <c r="CV30" s="666"/>
      <c r="CW30" s="666"/>
      <c r="CX30" s="666"/>
      <c r="CY30" s="667"/>
      <c r="CZ30" s="670">
        <v>12.6</v>
      </c>
      <c r="DA30" s="705"/>
      <c r="DB30" s="705"/>
      <c r="DC30" s="708"/>
      <c r="DD30" s="674">
        <v>6615188</v>
      </c>
      <c r="DE30" s="666"/>
      <c r="DF30" s="666"/>
      <c r="DG30" s="666"/>
      <c r="DH30" s="666"/>
      <c r="DI30" s="666"/>
      <c r="DJ30" s="666"/>
      <c r="DK30" s="667"/>
      <c r="DL30" s="674">
        <v>6148774</v>
      </c>
      <c r="DM30" s="666"/>
      <c r="DN30" s="666"/>
      <c r="DO30" s="666"/>
      <c r="DP30" s="666"/>
      <c r="DQ30" s="666"/>
      <c r="DR30" s="666"/>
      <c r="DS30" s="666"/>
      <c r="DT30" s="666"/>
      <c r="DU30" s="666"/>
      <c r="DV30" s="667"/>
      <c r="DW30" s="670">
        <v>21.7</v>
      </c>
      <c r="DX30" s="705"/>
      <c r="DY30" s="705"/>
      <c r="DZ30" s="705"/>
      <c r="EA30" s="705"/>
      <c r="EB30" s="705"/>
      <c r="EC30" s="706"/>
    </row>
    <row r="31" spans="2:133" ht="11.25" customHeight="1">
      <c r="B31" s="662" t="s">
        <v>286</v>
      </c>
      <c r="C31" s="663"/>
      <c r="D31" s="663"/>
      <c r="E31" s="663"/>
      <c r="F31" s="663"/>
      <c r="G31" s="663"/>
      <c r="H31" s="663"/>
      <c r="I31" s="663"/>
      <c r="J31" s="663"/>
      <c r="K31" s="663"/>
      <c r="L31" s="663"/>
      <c r="M31" s="663"/>
      <c r="N31" s="663"/>
      <c r="O31" s="663"/>
      <c r="P31" s="663"/>
      <c r="Q31" s="664"/>
      <c r="R31" s="665">
        <v>312132</v>
      </c>
      <c r="S31" s="666"/>
      <c r="T31" s="666"/>
      <c r="U31" s="666"/>
      <c r="V31" s="666"/>
      <c r="W31" s="666"/>
      <c r="X31" s="666"/>
      <c r="Y31" s="667"/>
      <c r="Z31" s="668">
        <v>0.6</v>
      </c>
      <c r="AA31" s="668"/>
      <c r="AB31" s="668"/>
      <c r="AC31" s="668"/>
      <c r="AD31" s="669" t="s">
        <v>571</v>
      </c>
      <c r="AE31" s="669"/>
      <c r="AF31" s="669"/>
      <c r="AG31" s="669"/>
      <c r="AH31" s="669"/>
      <c r="AI31" s="669"/>
      <c r="AJ31" s="669"/>
      <c r="AK31" s="669"/>
      <c r="AL31" s="670" t="s">
        <v>571</v>
      </c>
      <c r="AM31" s="671"/>
      <c r="AN31" s="671"/>
      <c r="AO31" s="672"/>
      <c r="AP31" s="720" t="s">
        <v>287</v>
      </c>
      <c r="AQ31" s="721"/>
      <c r="AR31" s="721"/>
      <c r="AS31" s="721"/>
      <c r="AT31" s="726" t="s">
        <v>288</v>
      </c>
      <c r="AU31" s="360"/>
      <c r="AV31" s="360"/>
      <c r="AW31" s="360"/>
      <c r="AX31" s="651" t="s">
        <v>186</v>
      </c>
      <c r="AY31" s="652"/>
      <c r="AZ31" s="652"/>
      <c r="BA31" s="652"/>
      <c r="BB31" s="652"/>
      <c r="BC31" s="652"/>
      <c r="BD31" s="652"/>
      <c r="BE31" s="652"/>
      <c r="BF31" s="653"/>
      <c r="BG31" s="729">
        <v>99.4</v>
      </c>
      <c r="BH31" s="730"/>
      <c r="BI31" s="730"/>
      <c r="BJ31" s="730"/>
      <c r="BK31" s="730"/>
      <c r="BL31" s="730"/>
      <c r="BM31" s="660">
        <v>98.3</v>
      </c>
      <c r="BN31" s="730"/>
      <c r="BO31" s="730"/>
      <c r="BP31" s="730"/>
      <c r="BQ31" s="731"/>
      <c r="BR31" s="729">
        <v>97.8</v>
      </c>
      <c r="BS31" s="730"/>
      <c r="BT31" s="730"/>
      <c r="BU31" s="730"/>
      <c r="BV31" s="730"/>
      <c r="BW31" s="730"/>
      <c r="BX31" s="660">
        <v>96.7</v>
      </c>
      <c r="BY31" s="730"/>
      <c r="BZ31" s="730"/>
      <c r="CA31" s="730"/>
      <c r="CB31" s="731"/>
      <c r="CD31" s="716"/>
      <c r="CE31" s="717"/>
      <c r="CF31" s="680" t="s">
        <v>588</v>
      </c>
      <c r="CG31" s="681"/>
      <c r="CH31" s="681"/>
      <c r="CI31" s="681"/>
      <c r="CJ31" s="681"/>
      <c r="CK31" s="681"/>
      <c r="CL31" s="681"/>
      <c r="CM31" s="681"/>
      <c r="CN31" s="681"/>
      <c r="CO31" s="681"/>
      <c r="CP31" s="681"/>
      <c r="CQ31" s="682"/>
      <c r="CR31" s="665">
        <v>277669</v>
      </c>
      <c r="CS31" s="703"/>
      <c r="CT31" s="703"/>
      <c r="CU31" s="703"/>
      <c r="CV31" s="703"/>
      <c r="CW31" s="703"/>
      <c r="CX31" s="703"/>
      <c r="CY31" s="704"/>
      <c r="CZ31" s="670">
        <v>0.5</v>
      </c>
      <c r="DA31" s="705"/>
      <c r="DB31" s="705"/>
      <c r="DC31" s="708"/>
      <c r="DD31" s="674">
        <v>267563</v>
      </c>
      <c r="DE31" s="703"/>
      <c r="DF31" s="703"/>
      <c r="DG31" s="703"/>
      <c r="DH31" s="703"/>
      <c r="DI31" s="703"/>
      <c r="DJ31" s="703"/>
      <c r="DK31" s="704"/>
      <c r="DL31" s="674">
        <v>266267</v>
      </c>
      <c r="DM31" s="703"/>
      <c r="DN31" s="703"/>
      <c r="DO31" s="703"/>
      <c r="DP31" s="703"/>
      <c r="DQ31" s="703"/>
      <c r="DR31" s="703"/>
      <c r="DS31" s="703"/>
      <c r="DT31" s="703"/>
      <c r="DU31" s="703"/>
      <c r="DV31" s="704"/>
      <c r="DW31" s="670">
        <v>0.9</v>
      </c>
      <c r="DX31" s="705"/>
      <c r="DY31" s="705"/>
      <c r="DZ31" s="705"/>
      <c r="EA31" s="705"/>
      <c r="EB31" s="705"/>
      <c r="EC31" s="706"/>
    </row>
    <row r="32" spans="2:133" ht="11.25" customHeight="1">
      <c r="B32" s="662" t="s">
        <v>289</v>
      </c>
      <c r="C32" s="663"/>
      <c r="D32" s="663"/>
      <c r="E32" s="663"/>
      <c r="F32" s="663"/>
      <c r="G32" s="663"/>
      <c r="H32" s="663"/>
      <c r="I32" s="663"/>
      <c r="J32" s="663"/>
      <c r="K32" s="663"/>
      <c r="L32" s="663"/>
      <c r="M32" s="663"/>
      <c r="N32" s="663"/>
      <c r="O32" s="663"/>
      <c r="P32" s="663"/>
      <c r="Q32" s="664"/>
      <c r="R32" s="665">
        <v>11288753</v>
      </c>
      <c r="S32" s="666"/>
      <c r="T32" s="666"/>
      <c r="U32" s="666"/>
      <c r="V32" s="666"/>
      <c r="W32" s="666"/>
      <c r="X32" s="666"/>
      <c r="Y32" s="667"/>
      <c r="Z32" s="668">
        <v>20</v>
      </c>
      <c r="AA32" s="668"/>
      <c r="AB32" s="668"/>
      <c r="AC32" s="668"/>
      <c r="AD32" s="669" t="s">
        <v>567</v>
      </c>
      <c r="AE32" s="669"/>
      <c r="AF32" s="669"/>
      <c r="AG32" s="669"/>
      <c r="AH32" s="669"/>
      <c r="AI32" s="669"/>
      <c r="AJ32" s="669"/>
      <c r="AK32" s="669"/>
      <c r="AL32" s="670" t="s">
        <v>127</v>
      </c>
      <c r="AM32" s="671"/>
      <c r="AN32" s="671"/>
      <c r="AO32" s="672"/>
      <c r="AP32" s="722"/>
      <c r="AQ32" s="723"/>
      <c r="AR32" s="723"/>
      <c r="AS32" s="723"/>
      <c r="AT32" s="727"/>
      <c r="AU32" s="361" t="s">
        <v>290</v>
      </c>
      <c r="AV32" s="361"/>
      <c r="AW32" s="361"/>
      <c r="AX32" s="662" t="s">
        <v>291</v>
      </c>
      <c r="AY32" s="663"/>
      <c r="AZ32" s="663"/>
      <c r="BA32" s="663"/>
      <c r="BB32" s="663"/>
      <c r="BC32" s="663"/>
      <c r="BD32" s="663"/>
      <c r="BE32" s="663"/>
      <c r="BF32" s="664"/>
      <c r="BG32" s="732">
        <v>99.2</v>
      </c>
      <c r="BH32" s="703"/>
      <c r="BI32" s="703"/>
      <c r="BJ32" s="703"/>
      <c r="BK32" s="703"/>
      <c r="BL32" s="703"/>
      <c r="BM32" s="671">
        <v>97.5</v>
      </c>
      <c r="BN32" s="733"/>
      <c r="BO32" s="733"/>
      <c r="BP32" s="733"/>
      <c r="BQ32" s="734"/>
      <c r="BR32" s="732">
        <v>98.9</v>
      </c>
      <c r="BS32" s="703"/>
      <c r="BT32" s="703"/>
      <c r="BU32" s="703"/>
      <c r="BV32" s="703"/>
      <c r="BW32" s="703"/>
      <c r="BX32" s="671">
        <v>97.3</v>
      </c>
      <c r="BY32" s="733"/>
      <c r="BZ32" s="733"/>
      <c r="CA32" s="733"/>
      <c r="CB32" s="734"/>
      <c r="CD32" s="718"/>
      <c r="CE32" s="719"/>
      <c r="CF32" s="680" t="s">
        <v>589</v>
      </c>
      <c r="CG32" s="681"/>
      <c r="CH32" s="681"/>
      <c r="CI32" s="681"/>
      <c r="CJ32" s="681"/>
      <c r="CK32" s="681"/>
      <c r="CL32" s="681"/>
      <c r="CM32" s="681"/>
      <c r="CN32" s="681"/>
      <c r="CO32" s="681"/>
      <c r="CP32" s="681"/>
      <c r="CQ32" s="682"/>
      <c r="CR32" s="665">
        <v>12</v>
      </c>
      <c r="CS32" s="666"/>
      <c r="CT32" s="666"/>
      <c r="CU32" s="666"/>
      <c r="CV32" s="666"/>
      <c r="CW32" s="666"/>
      <c r="CX32" s="666"/>
      <c r="CY32" s="667"/>
      <c r="CZ32" s="670">
        <v>0</v>
      </c>
      <c r="DA32" s="705"/>
      <c r="DB32" s="705"/>
      <c r="DC32" s="708"/>
      <c r="DD32" s="674">
        <v>12</v>
      </c>
      <c r="DE32" s="666"/>
      <c r="DF32" s="666"/>
      <c r="DG32" s="666"/>
      <c r="DH32" s="666"/>
      <c r="DI32" s="666"/>
      <c r="DJ32" s="666"/>
      <c r="DK32" s="667"/>
      <c r="DL32" s="674">
        <v>12</v>
      </c>
      <c r="DM32" s="666"/>
      <c r="DN32" s="666"/>
      <c r="DO32" s="666"/>
      <c r="DP32" s="666"/>
      <c r="DQ32" s="666"/>
      <c r="DR32" s="666"/>
      <c r="DS32" s="666"/>
      <c r="DT32" s="666"/>
      <c r="DU32" s="666"/>
      <c r="DV32" s="667"/>
      <c r="DW32" s="670">
        <v>0</v>
      </c>
      <c r="DX32" s="705"/>
      <c r="DY32" s="705"/>
      <c r="DZ32" s="705"/>
      <c r="EA32" s="705"/>
      <c r="EB32" s="705"/>
      <c r="EC32" s="706"/>
    </row>
    <row r="33" spans="2:133" ht="11.25" customHeight="1">
      <c r="B33" s="690" t="s">
        <v>292</v>
      </c>
      <c r="C33" s="691"/>
      <c r="D33" s="691"/>
      <c r="E33" s="691"/>
      <c r="F33" s="691"/>
      <c r="G33" s="691"/>
      <c r="H33" s="691"/>
      <c r="I33" s="691"/>
      <c r="J33" s="691"/>
      <c r="K33" s="691"/>
      <c r="L33" s="691"/>
      <c r="M33" s="691"/>
      <c r="N33" s="691"/>
      <c r="O33" s="691"/>
      <c r="P33" s="691"/>
      <c r="Q33" s="692"/>
      <c r="R33" s="665" t="s">
        <v>127</v>
      </c>
      <c r="S33" s="666"/>
      <c r="T33" s="666"/>
      <c r="U33" s="666"/>
      <c r="V33" s="666"/>
      <c r="W33" s="666"/>
      <c r="X33" s="666"/>
      <c r="Y33" s="667"/>
      <c r="Z33" s="668" t="s">
        <v>127</v>
      </c>
      <c r="AA33" s="668"/>
      <c r="AB33" s="668"/>
      <c r="AC33" s="668"/>
      <c r="AD33" s="669" t="s">
        <v>127</v>
      </c>
      <c r="AE33" s="669"/>
      <c r="AF33" s="669"/>
      <c r="AG33" s="669"/>
      <c r="AH33" s="669"/>
      <c r="AI33" s="669"/>
      <c r="AJ33" s="669"/>
      <c r="AK33" s="669"/>
      <c r="AL33" s="670" t="s">
        <v>571</v>
      </c>
      <c r="AM33" s="671"/>
      <c r="AN33" s="671"/>
      <c r="AO33" s="672"/>
      <c r="AP33" s="724"/>
      <c r="AQ33" s="725"/>
      <c r="AR33" s="725"/>
      <c r="AS33" s="725"/>
      <c r="AT33" s="728"/>
      <c r="AU33" s="362"/>
      <c r="AV33" s="362"/>
      <c r="AW33" s="362"/>
      <c r="AX33" s="709" t="s">
        <v>293</v>
      </c>
      <c r="AY33" s="710"/>
      <c r="AZ33" s="710"/>
      <c r="BA33" s="710"/>
      <c r="BB33" s="710"/>
      <c r="BC33" s="710"/>
      <c r="BD33" s="710"/>
      <c r="BE33" s="710"/>
      <c r="BF33" s="711"/>
      <c r="BG33" s="735">
        <v>99.5</v>
      </c>
      <c r="BH33" s="736"/>
      <c r="BI33" s="736"/>
      <c r="BJ33" s="736"/>
      <c r="BK33" s="736"/>
      <c r="BL33" s="736"/>
      <c r="BM33" s="737">
        <v>98.7</v>
      </c>
      <c r="BN33" s="736"/>
      <c r="BO33" s="736"/>
      <c r="BP33" s="736"/>
      <c r="BQ33" s="738"/>
      <c r="BR33" s="735">
        <v>96.8</v>
      </c>
      <c r="BS33" s="736"/>
      <c r="BT33" s="736"/>
      <c r="BU33" s="736"/>
      <c r="BV33" s="736"/>
      <c r="BW33" s="736"/>
      <c r="BX33" s="737">
        <v>95.9</v>
      </c>
      <c r="BY33" s="736"/>
      <c r="BZ33" s="736"/>
      <c r="CA33" s="736"/>
      <c r="CB33" s="738"/>
      <c r="CD33" s="680" t="s">
        <v>294</v>
      </c>
      <c r="CE33" s="681"/>
      <c r="CF33" s="681"/>
      <c r="CG33" s="681"/>
      <c r="CH33" s="681"/>
      <c r="CI33" s="681"/>
      <c r="CJ33" s="681"/>
      <c r="CK33" s="681"/>
      <c r="CL33" s="681"/>
      <c r="CM33" s="681"/>
      <c r="CN33" s="681"/>
      <c r="CO33" s="681"/>
      <c r="CP33" s="681"/>
      <c r="CQ33" s="682"/>
      <c r="CR33" s="665">
        <v>18906621</v>
      </c>
      <c r="CS33" s="703"/>
      <c r="CT33" s="703"/>
      <c r="CU33" s="703"/>
      <c r="CV33" s="703"/>
      <c r="CW33" s="703"/>
      <c r="CX33" s="703"/>
      <c r="CY33" s="704"/>
      <c r="CZ33" s="670">
        <v>35.5</v>
      </c>
      <c r="DA33" s="705"/>
      <c r="DB33" s="705"/>
      <c r="DC33" s="708"/>
      <c r="DD33" s="674">
        <v>12971492</v>
      </c>
      <c r="DE33" s="703"/>
      <c r="DF33" s="703"/>
      <c r="DG33" s="703"/>
      <c r="DH33" s="703"/>
      <c r="DI33" s="703"/>
      <c r="DJ33" s="703"/>
      <c r="DK33" s="704"/>
      <c r="DL33" s="674">
        <v>10142996</v>
      </c>
      <c r="DM33" s="703"/>
      <c r="DN33" s="703"/>
      <c r="DO33" s="703"/>
      <c r="DP33" s="703"/>
      <c r="DQ33" s="703"/>
      <c r="DR33" s="703"/>
      <c r="DS33" s="703"/>
      <c r="DT33" s="703"/>
      <c r="DU33" s="703"/>
      <c r="DV33" s="704"/>
      <c r="DW33" s="670">
        <v>35.700000000000003</v>
      </c>
      <c r="DX33" s="705"/>
      <c r="DY33" s="705"/>
      <c r="DZ33" s="705"/>
      <c r="EA33" s="705"/>
      <c r="EB33" s="705"/>
      <c r="EC33" s="706"/>
    </row>
    <row r="34" spans="2:133" ht="11.25" customHeight="1">
      <c r="B34" s="662" t="s">
        <v>295</v>
      </c>
      <c r="C34" s="663"/>
      <c r="D34" s="663"/>
      <c r="E34" s="663"/>
      <c r="F34" s="663"/>
      <c r="G34" s="663"/>
      <c r="H34" s="663"/>
      <c r="I34" s="663"/>
      <c r="J34" s="663"/>
      <c r="K34" s="663"/>
      <c r="L34" s="663"/>
      <c r="M34" s="663"/>
      <c r="N34" s="663"/>
      <c r="O34" s="663"/>
      <c r="P34" s="663"/>
      <c r="Q34" s="664"/>
      <c r="R34" s="665">
        <v>4842069</v>
      </c>
      <c r="S34" s="666"/>
      <c r="T34" s="666"/>
      <c r="U34" s="666"/>
      <c r="V34" s="666"/>
      <c r="W34" s="666"/>
      <c r="X34" s="666"/>
      <c r="Y34" s="667"/>
      <c r="Z34" s="668">
        <v>8.6</v>
      </c>
      <c r="AA34" s="668"/>
      <c r="AB34" s="668"/>
      <c r="AC34" s="668"/>
      <c r="AD34" s="669" t="s">
        <v>567</v>
      </c>
      <c r="AE34" s="669"/>
      <c r="AF34" s="669"/>
      <c r="AG34" s="669"/>
      <c r="AH34" s="669"/>
      <c r="AI34" s="669"/>
      <c r="AJ34" s="669"/>
      <c r="AK34" s="669"/>
      <c r="AL34" s="670" t="s">
        <v>571</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296</v>
      </c>
      <c r="CE34" s="681"/>
      <c r="CF34" s="681"/>
      <c r="CG34" s="681"/>
      <c r="CH34" s="681"/>
      <c r="CI34" s="681"/>
      <c r="CJ34" s="681"/>
      <c r="CK34" s="681"/>
      <c r="CL34" s="681"/>
      <c r="CM34" s="681"/>
      <c r="CN34" s="681"/>
      <c r="CO34" s="681"/>
      <c r="CP34" s="681"/>
      <c r="CQ34" s="682"/>
      <c r="CR34" s="665">
        <v>6464909</v>
      </c>
      <c r="CS34" s="666"/>
      <c r="CT34" s="666"/>
      <c r="CU34" s="666"/>
      <c r="CV34" s="666"/>
      <c r="CW34" s="666"/>
      <c r="CX34" s="666"/>
      <c r="CY34" s="667"/>
      <c r="CZ34" s="670">
        <v>12.1</v>
      </c>
      <c r="DA34" s="705"/>
      <c r="DB34" s="705"/>
      <c r="DC34" s="708"/>
      <c r="DD34" s="674">
        <v>3858824</v>
      </c>
      <c r="DE34" s="666"/>
      <c r="DF34" s="666"/>
      <c r="DG34" s="666"/>
      <c r="DH34" s="666"/>
      <c r="DI34" s="666"/>
      <c r="DJ34" s="666"/>
      <c r="DK34" s="667"/>
      <c r="DL34" s="674">
        <v>3488291</v>
      </c>
      <c r="DM34" s="666"/>
      <c r="DN34" s="666"/>
      <c r="DO34" s="666"/>
      <c r="DP34" s="666"/>
      <c r="DQ34" s="666"/>
      <c r="DR34" s="666"/>
      <c r="DS34" s="666"/>
      <c r="DT34" s="666"/>
      <c r="DU34" s="666"/>
      <c r="DV34" s="667"/>
      <c r="DW34" s="670">
        <v>12.3</v>
      </c>
      <c r="DX34" s="705"/>
      <c r="DY34" s="705"/>
      <c r="DZ34" s="705"/>
      <c r="EA34" s="705"/>
      <c r="EB34" s="705"/>
      <c r="EC34" s="706"/>
    </row>
    <row r="35" spans="2:133" ht="11.25" customHeight="1">
      <c r="B35" s="662" t="s">
        <v>297</v>
      </c>
      <c r="C35" s="663"/>
      <c r="D35" s="663"/>
      <c r="E35" s="663"/>
      <c r="F35" s="663"/>
      <c r="G35" s="663"/>
      <c r="H35" s="663"/>
      <c r="I35" s="663"/>
      <c r="J35" s="663"/>
      <c r="K35" s="663"/>
      <c r="L35" s="663"/>
      <c r="M35" s="663"/>
      <c r="N35" s="663"/>
      <c r="O35" s="663"/>
      <c r="P35" s="663"/>
      <c r="Q35" s="664"/>
      <c r="R35" s="665">
        <v>220955</v>
      </c>
      <c r="S35" s="666"/>
      <c r="T35" s="666"/>
      <c r="U35" s="666"/>
      <c r="V35" s="666"/>
      <c r="W35" s="666"/>
      <c r="X35" s="666"/>
      <c r="Y35" s="667"/>
      <c r="Z35" s="668">
        <v>0.4</v>
      </c>
      <c r="AA35" s="668"/>
      <c r="AB35" s="668"/>
      <c r="AC35" s="668"/>
      <c r="AD35" s="669">
        <v>101490</v>
      </c>
      <c r="AE35" s="669"/>
      <c r="AF35" s="669"/>
      <c r="AG35" s="669"/>
      <c r="AH35" s="669"/>
      <c r="AI35" s="669"/>
      <c r="AJ35" s="669"/>
      <c r="AK35" s="669"/>
      <c r="AL35" s="670">
        <v>0.4</v>
      </c>
      <c r="AM35" s="671"/>
      <c r="AN35" s="671"/>
      <c r="AO35" s="672"/>
      <c r="AP35" s="218"/>
      <c r="AQ35" s="644" t="s">
        <v>298</v>
      </c>
      <c r="AR35" s="645"/>
      <c r="AS35" s="645"/>
      <c r="AT35" s="645"/>
      <c r="AU35" s="645"/>
      <c r="AV35" s="645"/>
      <c r="AW35" s="645"/>
      <c r="AX35" s="645"/>
      <c r="AY35" s="645"/>
      <c r="AZ35" s="645"/>
      <c r="BA35" s="645"/>
      <c r="BB35" s="645"/>
      <c r="BC35" s="645"/>
      <c r="BD35" s="645"/>
      <c r="BE35" s="645"/>
      <c r="BF35" s="646"/>
      <c r="BG35" s="644" t="s">
        <v>299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300</v>
      </c>
      <c r="CE35" s="681"/>
      <c r="CF35" s="681"/>
      <c r="CG35" s="681"/>
      <c r="CH35" s="681"/>
      <c r="CI35" s="681"/>
      <c r="CJ35" s="681"/>
      <c r="CK35" s="681"/>
      <c r="CL35" s="681"/>
      <c r="CM35" s="681"/>
      <c r="CN35" s="681"/>
      <c r="CO35" s="681"/>
      <c r="CP35" s="681"/>
      <c r="CQ35" s="682"/>
      <c r="CR35" s="665">
        <v>600881</v>
      </c>
      <c r="CS35" s="703"/>
      <c r="CT35" s="703"/>
      <c r="CU35" s="703"/>
      <c r="CV35" s="703"/>
      <c r="CW35" s="703"/>
      <c r="CX35" s="703"/>
      <c r="CY35" s="704"/>
      <c r="CZ35" s="670">
        <v>1.1000000000000001</v>
      </c>
      <c r="DA35" s="705"/>
      <c r="DB35" s="705"/>
      <c r="DC35" s="708"/>
      <c r="DD35" s="674">
        <v>405603</v>
      </c>
      <c r="DE35" s="703"/>
      <c r="DF35" s="703"/>
      <c r="DG35" s="703"/>
      <c r="DH35" s="703"/>
      <c r="DI35" s="703"/>
      <c r="DJ35" s="703"/>
      <c r="DK35" s="704"/>
      <c r="DL35" s="674">
        <v>297632</v>
      </c>
      <c r="DM35" s="703"/>
      <c r="DN35" s="703"/>
      <c r="DO35" s="703"/>
      <c r="DP35" s="703"/>
      <c r="DQ35" s="703"/>
      <c r="DR35" s="703"/>
      <c r="DS35" s="703"/>
      <c r="DT35" s="703"/>
      <c r="DU35" s="703"/>
      <c r="DV35" s="704"/>
      <c r="DW35" s="670">
        <v>1</v>
      </c>
      <c r="DX35" s="705"/>
      <c r="DY35" s="705"/>
      <c r="DZ35" s="705"/>
      <c r="EA35" s="705"/>
      <c r="EB35" s="705"/>
      <c r="EC35" s="706"/>
    </row>
    <row r="36" spans="2:133" ht="11.25" customHeight="1">
      <c r="B36" s="662" t="s">
        <v>301</v>
      </c>
      <c r="C36" s="663"/>
      <c r="D36" s="663"/>
      <c r="E36" s="663"/>
      <c r="F36" s="663"/>
      <c r="G36" s="663"/>
      <c r="H36" s="663"/>
      <c r="I36" s="663"/>
      <c r="J36" s="663"/>
      <c r="K36" s="663"/>
      <c r="L36" s="663"/>
      <c r="M36" s="663"/>
      <c r="N36" s="663"/>
      <c r="O36" s="663"/>
      <c r="P36" s="663"/>
      <c r="Q36" s="664"/>
      <c r="R36" s="665">
        <v>121564</v>
      </c>
      <c r="S36" s="666"/>
      <c r="T36" s="666"/>
      <c r="U36" s="666"/>
      <c r="V36" s="666"/>
      <c r="W36" s="666"/>
      <c r="X36" s="666"/>
      <c r="Y36" s="667"/>
      <c r="Z36" s="668">
        <v>0.2</v>
      </c>
      <c r="AA36" s="668"/>
      <c r="AB36" s="668"/>
      <c r="AC36" s="668"/>
      <c r="AD36" s="669" t="s">
        <v>571</v>
      </c>
      <c r="AE36" s="669"/>
      <c r="AF36" s="669"/>
      <c r="AG36" s="669"/>
      <c r="AH36" s="669"/>
      <c r="AI36" s="669"/>
      <c r="AJ36" s="669"/>
      <c r="AK36" s="669"/>
      <c r="AL36" s="670" t="s">
        <v>567</v>
      </c>
      <c r="AM36" s="671"/>
      <c r="AN36" s="671"/>
      <c r="AO36" s="672"/>
      <c r="AP36" s="218"/>
      <c r="AQ36" s="739" t="s">
        <v>302</v>
      </c>
      <c r="AR36" s="740"/>
      <c r="AS36" s="740"/>
      <c r="AT36" s="740"/>
      <c r="AU36" s="740"/>
      <c r="AV36" s="740"/>
      <c r="AW36" s="740"/>
      <c r="AX36" s="740"/>
      <c r="AY36" s="741"/>
      <c r="AZ36" s="654">
        <v>6232217</v>
      </c>
      <c r="BA36" s="655"/>
      <c r="BB36" s="655"/>
      <c r="BC36" s="655"/>
      <c r="BD36" s="655"/>
      <c r="BE36" s="655"/>
      <c r="BF36" s="742"/>
      <c r="BG36" s="676" t="s">
        <v>303</v>
      </c>
      <c r="BH36" s="677"/>
      <c r="BI36" s="677"/>
      <c r="BJ36" s="677"/>
      <c r="BK36" s="677"/>
      <c r="BL36" s="677"/>
      <c r="BM36" s="677"/>
      <c r="BN36" s="677"/>
      <c r="BO36" s="677"/>
      <c r="BP36" s="677"/>
      <c r="BQ36" s="677"/>
      <c r="BR36" s="677"/>
      <c r="BS36" s="677"/>
      <c r="BT36" s="677"/>
      <c r="BU36" s="678"/>
      <c r="BV36" s="654">
        <v>399395</v>
      </c>
      <c r="BW36" s="655"/>
      <c r="BX36" s="655"/>
      <c r="BY36" s="655"/>
      <c r="BZ36" s="655"/>
      <c r="CA36" s="655"/>
      <c r="CB36" s="742"/>
      <c r="CD36" s="680" t="s">
        <v>304</v>
      </c>
      <c r="CE36" s="681"/>
      <c r="CF36" s="681"/>
      <c r="CG36" s="681"/>
      <c r="CH36" s="681"/>
      <c r="CI36" s="681"/>
      <c r="CJ36" s="681"/>
      <c r="CK36" s="681"/>
      <c r="CL36" s="681"/>
      <c r="CM36" s="681"/>
      <c r="CN36" s="681"/>
      <c r="CO36" s="681"/>
      <c r="CP36" s="681"/>
      <c r="CQ36" s="682"/>
      <c r="CR36" s="665">
        <v>5499837</v>
      </c>
      <c r="CS36" s="666"/>
      <c r="CT36" s="666"/>
      <c r="CU36" s="666"/>
      <c r="CV36" s="666"/>
      <c r="CW36" s="666"/>
      <c r="CX36" s="666"/>
      <c r="CY36" s="667"/>
      <c r="CZ36" s="670">
        <v>10.3</v>
      </c>
      <c r="DA36" s="705"/>
      <c r="DB36" s="705"/>
      <c r="DC36" s="708"/>
      <c r="DD36" s="674">
        <v>4575044</v>
      </c>
      <c r="DE36" s="666"/>
      <c r="DF36" s="666"/>
      <c r="DG36" s="666"/>
      <c r="DH36" s="666"/>
      <c r="DI36" s="666"/>
      <c r="DJ36" s="666"/>
      <c r="DK36" s="667"/>
      <c r="DL36" s="674">
        <v>3138539</v>
      </c>
      <c r="DM36" s="666"/>
      <c r="DN36" s="666"/>
      <c r="DO36" s="666"/>
      <c r="DP36" s="666"/>
      <c r="DQ36" s="666"/>
      <c r="DR36" s="666"/>
      <c r="DS36" s="666"/>
      <c r="DT36" s="666"/>
      <c r="DU36" s="666"/>
      <c r="DV36" s="667"/>
      <c r="DW36" s="670">
        <v>11.1</v>
      </c>
      <c r="DX36" s="705"/>
      <c r="DY36" s="705"/>
      <c r="DZ36" s="705"/>
      <c r="EA36" s="705"/>
      <c r="EB36" s="705"/>
      <c r="EC36" s="706"/>
    </row>
    <row r="37" spans="2:133" ht="11.25" customHeight="1">
      <c r="B37" s="662" t="s">
        <v>305</v>
      </c>
      <c r="C37" s="663"/>
      <c r="D37" s="663"/>
      <c r="E37" s="663"/>
      <c r="F37" s="663"/>
      <c r="G37" s="663"/>
      <c r="H37" s="663"/>
      <c r="I37" s="663"/>
      <c r="J37" s="663"/>
      <c r="K37" s="663"/>
      <c r="L37" s="663"/>
      <c r="M37" s="663"/>
      <c r="N37" s="663"/>
      <c r="O37" s="663"/>
      <c r="P37" s="663"/>
      <c r="Q37" s="664"/>
      <c r="R37" s="665">
        <v>189585</v>
      </c>
      <c r="S37" s="666"/>
      <c r="T37" s="666"/>
      <c r="U37" s="666"/>
      <c r="V37" s="666"/>
      <c r="W37" s="666"/>
      <c r="X37" s="666"/>
      <c r="Y37" s="667"/>
      <c r="Z37" s="668">
        <v>0.3</v>
      </c>
      <c r="AA37" s="668"/>
      <c r="AB37" s="668"/>
      <c r="AC37" s="668"/>
      <c r="AD37" s="669" t="s">
        <v>567</v>
      </c>
      <c r="AE37" s="669"/>
      <c r="AF37" s="669"/>
      <c r="AG37" s="669"/>
      <c r="AH37" s="669"/>
      <c r="AI37" s="669"/>
      <c r="AJ37" s="669"/>
      <c r="AK37" s="669"/>
      <c r="AL37" s="670" t="s">
        <v>567</v>
      </c>
      <c r="AM37" s="671"/>
      <c r="AN37" s="671"/>
      <c r="AO37" s="672"/>
      <c r="AQ37" s="743" t="s">
        <v>590</v>
      </c>
      <c r="AR37" s="744"/>
      <c r="AS37" s="744"/>
      <c r="AT37" s="744"/>
      <c r="AU37" s="744"/>
      <c r="AV37" s="744"/>
      <c r="AW37" s="744"/>
      <c r="AX37" s="744"/>
      <c r="AY37" s="745"/>
      <c r="AZ37" s="665">
        <v>1751297</v>
      </c>
      <c r="BA37" s="666"/>
      <c r="BB37" s="666"/>
      <c r="BC37" s="666"/>
      <c r="BD37" s="703"/>
      <c r="BE37" s="703"/>
      <c r="BF37" s="734"/>
      <c r="BG37" s="680" t="s">
        <v>306</v>
      </c>
      <c r="BH37" s="681"/>
      <c r="BI37" s="681"/>
      <c r="BJ37" s="681"/>
      <c r="BK37" s="681"/>
      <c r="BL37" s="681"/>
      <c r="BM37" s="681"/>
      <c r="BN37" s="681"/>
      <c r="BO37" s="681"/>
      <c r="BP37" s="681"/>
      <c r="BQ37" s="681"/>
      <c r="BR37" s="681"/>
      <c r="BS37" s="681"/>
      <c r="BT37" s="681"/>
      <c r="BU37" s="682"/>
      <c r="BV37" s="665">
        <v>306134</v>
      </c>
      <c r="BW37" s="666"/>
      <c r="BX37" s="666"/>
      <c r="BY37" s="666"/>
      <c r="BZ37" s="666"/>
      <c r="CA37" s="666"/>
      <c r="CB37" s="675"/>
      <c r="CD37" s="680" t="s">
        <v>591</v>
      </c>
      <c r="CE37" s="681"/>
      <c r="CF37" s="681"/>
      <c r="CG37" s="681"/>
      <c r="CH37" s="681"/>
      <c r="CI37" s="681"/>
      <c r="CJ37" s="681"/>
      <c r="CK37" s="681"/>
      <c r="CL37" s="681"/>
      <c r="CM37" s="681"/>
      <c r="CN37" s="681"/>
      <c r="CO37" s="681"/>
      <c r="CP37" s="681"/>
      <c r="CQ37" s="682"/>
      <c r="CR37" s="665">
        <v>153492</v>
      </c>
      <c r="CS37" s="703"/>
      <c r="CT37" s="703"/>
      <c r="CU37" s="703"/>
      <c r="CV37" s="703"/>
      <c r="CW37" s="703"/>
      <c r="CX37" s="703"/>
      <c r="CY37" s="704"/>
      <c r="CZ37" s="670">
        <v>0.3</v>
      </c>
      <c r="DA37" s="705"/>
      <c r="DB37" s="705"/>
      <c r="DC37" s="708"/>
      <c r="DD37" s="674">
        <v>150005</v>
      </c>
      <c r="DE37" s="703"/>
      <c r="DF37" s="703"/>
      <c r="DG37" s="703"/>
      <c r="DH37" s="703"/>
      <c r="DI37" s="703"/>
      <c r="DJ37" s="703"/>
      <c r="DK37" s="704"/>
      <c r="DL37" s="674">
        <v>140020</v>
      </c>
      <c r="DM37" s="703"/>
      <c r="DN37" s="703"/>
      <c r="DO37" s="703"/>
      <c r="DP37" s="703"/>
      <c r="DQ37" s="703"/>
      <c r="DR37" s="703"/>
      <c r="DS37" s="703"/>
      <c r="DT37" s="703"/>
      <c r="DU37" s="703"/>
      <c r="DV37" s="704"/>
      <c r="DW37" s="670">
        <v>0.5</v>
      </c>
      <c r="DX37" s="705"/>
      <c r="DY37" s="705"/>
      <c r="DZ37" s="705"/>
      <c r="EA37" s="705"/>
      <c r="EB37" s="705"/>
      <c r="EC37" s="706"/>
    </row>
    <row r="38" spans="2:133" ht="11.25" customHeight="1">
      <c r="B38" s="662" t="s">
        <v>307</v>
      </c>
      <c r="C38" s="663"/>
      <c r="D38" s="663"/>
      <c r="E38" s="663"/>
      <c r="F38" s="663"/>
      <c r="G38" s="663"/>
      <c r="H38" s="663"/>
      <c r="I38" s="663"/>
      <c r="J38" s="663"/>
      <c r="K38" s="663"/>
      <c r="L38" s="663"/>
      <c r="M38" s="663"/>
      <c r="N38" s="663"/>
      <c r="O38" s="663"/>
      <c r="P38" s="663"/>
      <c r="Q38" s="664"/>
      <c r="R38" s="665">
        <v>2789107</v>
      </c>
      <c r="S38" s="666"/>
      <c r="T38" s="666"/>
      <c r="U38" s="666"/>
      <c r="V38" s="666"/>
      <c r="W38" s="666"/>
      <c r="X38" s="666"/>
      <c r="Y38" s="667"/>
      <c r="Z38" s="668">
        <v>4.9000000000000004</v>
      </c>
      <c r="AA38" s="668"/>
      <c r="AB38" s="668"/>
      <c r="AC38" s="668"/>
      <c r="AD38" s="669" t="s">
        <v>127</v>
      </c>
      <c r="AE38" s="669"/>
      <c r="AF38" s="669"/>
      <c r="AG38" s="669"/>
      <c r="AH38" s="669"/>
      <c r="AI38" s="669"/>
      <c r="AJ38" s="669"/>
      <c r="AK38" s="669"/>
      <c r="AL38" s="670" t="s">
        <v>571</v>
      </c>
      <c r="AM38" s="671"/>
      <c r="AN38" s="671"/>
      <c r="AO38" s="672"/>
      <c r="AQ38" s="743" t="s">
        <v>592</v>
      </c>
      <c r="AR38" s="744"/>
      <c r="AS38" s="744"/>
      <c r="AT38" s="744"/>
      <c r="AU38" s="744"/>
      <c r="AV38" s="744"/>
      <c r="AW38" s="744"/>
      <c r="AX38" s="744"/>
      <c r="AY38" s="745"/>
      <c r="AZ38" s="665">
        <v>437161</v>
      </c>
      <c r="BA38" s="666"/>
      <c r="BB38" s="666"/>
      <c r="BC38" s="666"/>
      <c r="BD38" s="703"/>
      <c r="BE38" s="703"/>
      <c r="BF38" s="734"/>
      <c r="BG38" s="680" t="s">
        <v>308</v>
      </c>
      <c r="BH38" s="681"/>
      <c r="BI38" s="681"/>
      <c r="BJ38" s="681"/>
      <c r="BK38" s="681"/>
      <c r="BL38" s="681"/>
      <c r="BM38" s="681"/>
      <c r="BN38" s="681"/>
      <c r="BO38" s="681"/>
      <c r="BP38" s="681"/>
      <c r="BQ38" s="681"/>
      <c r="BR38" s="681"/>
      <c r="BS38" s="681"/>
      <c r="BT38" s="681"/>
      <c r="BU38" s="682"/>
      <c r="BV38" s="665">
        <v>12328</v>
      </c>
      <c r="BW38" s="666"/>
      <c r="BX38" s="666"/>
      <c r="BY38" s="666"/>
      <c r="BZ38" s="666"/>
      <c r="CA38" s="666"/>
      <c r="CB38" s="675"/>
      <c r="CD38" s="680" t="s">
        <v>593</v>
      </c>
      <c r="CE38" s="681"/>
      <c r="CF38" s="681"/>
      <c r="CG38" s="681"/>
      <c r="CH38" s="681"/>
      <c r="CI38" s="681"/>
      <c r="CJ38" s="681"/>
      <c r="CK38" s="681"/>
      <c r="CL38" s="681"/>
      <c r="CM38" s="681"/>
      <c r="CN38" s="681"/>
      <c r="CO38" s="681"/>
      <c r="CP38" s="681"/>
      <c r="CQ38" s="682"/>
      <c r="CR38" s="665">
        <v>4043759</v>
      </c>
      <c r="CS38" s="666"/>
      <c r="CT38" s="666"/>
      <c r="CU38" s="666"/>
      <c r="CV38" s="666"/>
      <c r="CW38" s="666"/>
      <c r="CX38" s="666"/>
      <c r="CY38" s="667"/>
      <c r="CZ38" s="670">
        <v>7.6</v>
      </c>
      <c r="DA38" s="705"/>
      <c r="DB38" s="705"/>
      <c r="DC38" s="708"/>
      <c r="DD38" s="674">
        <v>3328092</v>
      </c>
      <c r="DE38" s="666"/>
      <c r="DF38" s="666"/>
      <c r="DG38" s="666"/>
      <c r="DH38" s="666"/>
      <c r="DI38" s="666"/>
      <c r="DJ38" s="666"/>
      <c r="DK38" s="667"/>
      <c r="DL38" s="674">
        <v>3218534</v>
      </c>
      <c r="DM38" s="666"/>
      <c r="DN38" s="666"/>
      <c r="DO38" s="666"/>
      <c r="DP38" s="666"/>
      <c r="DQ38" s="666"/>
      <c r="DR38" s="666"/>
      <c r="DS38" s="666"/>
      <c r="DT38" s="666"/>
      <c r="DU38" s="666"/>
      <c r="DV38" s="667"/>
      <c r="DW38" s="670">
        <v>11.3</v>
      </c>
      <c r="DX38" s="705"/>
      <c r="DY38" s="705"/>
      <c r="DZ38" s="705"/>
      <c r="EA38" s="705"/>
      <c r="EB38" s="705"/>
      <c r="EC38" s="706"/>
    </row>
    <row r="39" spans="2:133" ht="11.25" customHeight="1">
      <c r="B39" s="662" t="s">
        <v>309</v>
      </c>
      <c r="C39" s="663"/>
      <c r="D39" s="663"/>
      <c r="E39" s="663"/>
      <c r="F39" s="663"/>
      <c r="G39" s="663"/>
      <c r="H39" s="663"/>
      <c r="I39" s="663"/>
      <c r="J39" s="663"/>
      <c r="K39" s="663"/>
      <c r="L39" s="663"/>
      <c r="M39" s="663"/>
      <c r="N39" s="663"/>
      <c r="O39" s="663"/>
      <c r="P39" s="663"/>
      <c r="Q39" s="664"/>
      <c r="R39" s="665">
        <v>2140611</v>
      </c>
      <c r="S39" s="666"/>
      <c r="T39" s="666"/>
      <c r="U39" s="666"/>
      <c r="V39" s="666"/>
      <c r="W39" s="666"/>
      <c r="X39" s="666"/>
      <c r="Y39" s="667"/>
      <c r="Z39" s="668">
        <v>3.8</v>
      </c>
      <c r="AA39" s="668"/>
      <c r="AB39" s="668"/>
      <c r="AC39" s="668"/>
      <c r="AD39" s="669">
        <v>1227</v>
      </c>
      <c r="AE39" s="669"/>
      <c r="AF39" s="669"/>
      <c r="AG39" s="669"/>
      <c r="AH39" s="669"/>
      <c r="AI39" s="669"/>
      <c r="AJ39" s="669"/>
      <c r="AK39" s="669"/>
      <c r="AL39" s="670">
        <v>0</v>
      </c>
      <c r="AM39" s="671"/>
      <c r="AN39" s="671"/>
      <c r="AO39" s="672"/>
      <c r="AQ39" s="743" t="s">
        <v>594</v>
      </c>
      <c r="AR39" s="744"/>
      <c r="AS39" s="744"/>
      <c r="AT39" s="744"/>
      <c r="AU39" s="744"/>
      <c r="AV39" s="744"/>
      <c r="AW39" s="744"/>
      <c r="AX39" s="744"/>
      <c r="AY39" s="745"/>
      <c r="AZ39" s="665" t="s">
        <v>127</v>
      </c>
      <c r="BA39" s="666"/>
      <c r="BB39" s="666"/>
      <c r="BC39" s="666"/>
      <c r="BD39" s="703"/>
      <c r="BE39" s="703"/>
      <c r="BF39" s="734"/>
      <c r="BG39" s="680" t="s">
        <v>310</v>
      </c>
      <c r="BH39" s="681"/>
      <c r="BI39" s="681"/>
      <c r="BJ39" s="681"/>
      <c r="BK39" s="681"/>
      <c r="BL39" s="681"/>
      <c r="BM39" s="681"/>
      <c r="BN39" s="681"/>
      <c r="BO39" s="681"/>
      <c r="BP39" s="681"/>
      <c r="BQ39" s="681"/>
      <c r="BR39" s="681"/>
      <c r="BS39" s="681"/>
      <c r="BT39" s="681"/>
      <c r="BU39" s="682"/>
      <c r="BV39" s="665">
        <v>18405</v>
      </c>
      <c r="BW39" s="666"/>
      <c r="BX39" s="666"/>
      <c r="BY39" s="666"/>
      <c r="BZ39" s="666"/>
      <c r="CA39" s="666"/>
      <c r="CB39" s="675"/>
      <c r="CD39" s="680" t="s">
        <v>595</v>
      </c>
      <c r="CE39" s="681"/>
      <c r="CF39" s="681"/>
      <c r="CG39" s="681"/>
      <c r="CH39" s="681"/>
      <c r="CI39" s="681"/>
      <c r="CJ39" s="681"/>
      <c r="CK39" s="681"/>
      <c r="CL39" s="681"/>
      <c r="CM39" s="681"/>
      <c r="CN39" s="681"/>
      <c r="CO39" s="681"/>
      <c r="CP39" s="681"/>
      <c r="CQ39" s="682"/>
      <c r="CR39" s="665">
        <v>724035</v>
      </c>
      <c r="CS39" s="703"/>
      <c r="CT39" s="703"/>
      <c r="CU39" s="703"/>
      <c r="CV39" s="703"/>
      <c r="CW39" s="703"/>
      <c r="CX39" s="703"/>
      <c r="CY39" s="704"/>
      <c r="CZ39" s="670">
        <v>1.4</v>
      </c>
      <c r="DA39" s="705"/>
      <c r="DB39" s="705"/>
      <c r="DC39" s="708"/>
      <c r="DD39" s="674">
        <v>591509</v>
      </c>
      <c r="DE39" s="703"/>
      <c r="DF39" s="703"/>
      <c r="DG39" s="703"/>
      <c r="DH39" s="703"/>
      <c r="DI39" s="703"/>
      <c r="DJ39" s="703"/>
      <c r="DK39" s="704"/>
      <c r="DL39" s="674" t="s">
        <v>127</v>
      </c>
      <c r="DM39" s="703"/>
      <c r="DN39" s="703"/>
      <c r="DO39" s="703"/>
      <c r="DP39" s="703"/>
      <c r="DQ39" s="703"/>
      <c r="DR39" s="703"/>
      <c r="DS39" s="703"/>
      <c r="DT39" s="703"/>
      <c r="DU39" s="703"/>
      <c r="DV39" s="704"/>
      <c r="DW39" s="670" t="s">
        <v>127</v>
      </c>
      <c r="DX39" s="705"/>
      <c r="DY39" s="705"/>
      <c r="DZ39" s="705"/>
      <c r="EA39" s="705"/>
      <c r="EB39" s="705"/>
      <c r="EC39" s="706"/>
    </row>
    <row r="40" spans="2:133" ht="11.25" customHeight="1">
      <c r="B40" s="662" t="s">
        <v>311</v>
      </c>
      <c r="C40" s="663"/>
      <c r="D40" s="663"/>
      <c r="E40" s="663"/>
      <c r="F40" s="663"/>
      <c r="G40" s="663"/>
      <c r="H40" s="663"/>
      <c r="I40" s="663"/>
      <c r="J40" s="663"/>
      <c r="K40" s="663"/>
      <c r="L40" s="663"/>
      <c r="M40" s="663"/>
      <c r="N40" s="663"/>
      <c r="O40" s="663"/>
      <c r="P40" s="663"/>
      <c r="Q40" s="664"/>
      <c r="R40" s="665">
        <v>3812266</v>
      </c>
      <c r="S40" s="666"/>
      <c r="T40" s="666"/>
      <c r="U40" s="666"/>
      <c r="V40" s="666"/>
      <c r="W40" s="666"/>
      <c r="X40" s="666"/>
      <c r="Y40" s="667"/>
      <c r="Z40" s="668">
        <v>6.8</v>
      </c>
      <c r="AA40" s="668"/>
      <c r="AB40" s="668"/>
      <c r="AC40" s="668"/>
      <c r="AD40" s="669" t="s">
        <v>127</v>
      </c>
      <c r="AE40" s="669"/>
      <c r="AF40" s="669"/>
      <c r="AG40" s="669"/>
      <c r="AH40" s="669"/>
      <c r="AI40" s="669"/>
      <c r="AJ40" s="669"/>
      <c r="AK40" s="669"/>
      <c r="AL40" s="670" t="s">
        <v>567</v>
      </c>
      <c r="AM40" s="671"/>
      <c r="AN40" s="671"/>
      <c r="AO40" s="672"/>
      <c r="AQ40" s="743" t="s">
        <v>596</v>
      </c>
      <c r="AR40" s="744"/>
      <c r="AS40" s="744"/>
      <c r="AT40" s="744"/>
      <c r="AU40" s="744"/>
      <c r="AV40" s="744"/>
      <c r="AW40" s="744"/>
      <c r="AX40" s="744"/>
      <c r="AY40" s="745"/>
      <c r="AZ40" s="665" t="s">
        <v>127</v>
      </c>
      <c r="BA40" s="666"/>
      <c r="BB40" s="666"/>
      <c r="BC40" s="666"/>
      <c r="BD40" s="703"/>
      <c r="BE40" s="703"/>
      <c r="BF40" s="734"/>
      <c r="BG40" s="746" t="s">
        <v>597</v>
      </c>
      <c r="BH40" s="747"/>
      <c r="BI40" s="747"/>
      <c r="BJ40" s="747"/>
      <c r="BK40" s="747"/>
      <c r="BL40" s="363"/>
      <c r="BM40" s="681" t="s">
        <v>598</v>
      </c>
      <c r="BN40" s="681"/>
      <c r="BO40" s="681"/>
      <c r="BP40" s="681"/>
      <c r="BQ40" s="681"/>
      <c r="BR40" s="681"/>
      <c r="BS40" s="681"/>
      <c r="BT40" s="681"/>
      <c r="BU40" s="682"/>
      <c r="BV40" s="665">
        <v>89</v>
      </c>
      <c r="BW40" s="666"/>
      <c r="BX40" s="666"/>
      <c r="BY40" s="666"/>
      <c r="BZ40" s="666"/>
      <c r="CA40" s="666"/>
      <c r="CB40" s="675"/>
      <c r="CD40" s="680" t="s">
        <v>599</v>
      </c>
      <c r="CE40" s="681"/>
      <c r="CF40" s="681"/>
      <c r="CG40" s="681"/>
      <c r="CH40" s="681"/>
      <c r="CI40" s="681"/>
      <c r="CJ40" s="681"/>
      <c r="CK40" s="681"/>
      <c r="CL40" s="681"/>
      <c r="CM40" s="681"/>
      <c r="CN40" s="681"/>
      <c r="CO40" s="681"/>
      <c r="CP40" s="681"/>
      <c r="CQ40" s="682"/>
      <c r="CR40" s="665">
        <v>1573200</v>
      </c>
      <c r="CS40" s="666"/>
      <c r="CT40" s="666"/>
      <c r="CU40" s="666"/>
      <c r="CV40" s="666"/>
      <c r="CW40" s="666"/>
      <c r="CX40" s="666"/>
      <c r="CY40" s="667"/>
      <c r="CZ40" s="670">
        <v>2.9</v>
      </c>
      <c r="DA40" s="705"/>
      <c r="DB40" s="705"/>
      <c r="DC40" s="708"/>
      <c r="DD40" s="674">
        <v>212420</v>
      </c>
      <c r="DE40" s="666"/>
      <c r="DF40" s="666"/>
      <c r="DG40" s="666"/>
      <c r="DH40" s="666"/>
      <c r="DI40" s="666"/>
      <c r="DJ40" s="666"/>
      <c r="DK40" s="667"/>
      <c r="DL40" s="674" t="s">
        <v>571</v>
      </c>
      <c r="DM40" s="666"/>
      <c r="DN40" s="666"/>
      <c r="DO40" s="666"/>
      <c r="DP40" s="666"/>
      <c r="DQ40" s="666"/>
      <c r="DR40" s="666"/>
      <c r="DS40" s="666"/>
      <c r="DT40" s="666"/>
      <c r="DU40" s="666"/>
      <c r="DV40" s="667"/>
      <c r="DW40" s="670" t="s">
        <v>127</v>
      </c>
      <c r="DX40" s="705"/>
      <c r="DY40" s="705"/>
      <c r="DZ40" s="705"/>
      <c r="EA40" s="705"/>
      <c r="EB40" s="705"/>
      <c r="EC40" s="706"/>
    </row>
    <row r="41" spans="2:133" ht="11.25" customHeight="1">
      <c r="B41" s="662" t="s">
        <v>312</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68" t="s">
        <v>127</v>
      </c>
      <c r="AA41" s="668"/>
      <c r="AB41" s="668"/>
      <c r="AC41" s="668"/>
      <c r="AD41" s="669" t="s">
        <v>127</v>
      </c>
      <c r="AE41" s="669"/>
      <c r="AF41" s="669"/>
      <c r="AG41" s="669"/>
      <c r="AH41" s="669"/>
      <c r="AI41" s="669"/>
      <c r="AJ41" s="669"/>
      <c r="AK41" s="669"/>
      <c r="AL41" s="670" t="s">
        <v>567</v>
      </c>
      <c r="AM41" s="671"/>
      <c r="AN41" s="671"/>
      <c r="AO41" s="672"/>
      <c r="AQ41" s="743" t="s">
        <v>313</v>
      </c>
      <c r="AR41" s="744"/>
      <c r="AS41" s="744"/>
      <c r="AT41" s="744"/>
      <c r="AU41" s="744"/>
      <c r="AV41" s="744"/>
      <c r="AW41" s="744"/>
      <c r="AX41" s="744"/>
      <c r="AY41" s="745"/>
      <c r="AZ41" s="665">
        <v>770588</v>
      </c>
      <c r="BA41" s="666"/>
      <c r="BB41" s="666"/>
      <c r="BC41" s="666"/>
      <c r="BD41" s="703"/>
      <c r="BE41" s="703"/>
      <c r="BF41" s="734"/>
      <c r="BG41" s="746"/>
      <c r="BH41" s="747"/>
      <c r="BI41" s="747"/>
      <c r="BJ41" s="747"/>
      <c r="BK41" s="747"/>
      <c r="BL41" s="363"/>
      <c r="BM41" s="681" t="s">
        <v>314</v>
      </c>
      <c r="BN41" s="681"/>
      <c r="BO41" s="681"/>
      <c r="BP41" s="681"/>
      <c r="BQ41" s="681"/>
      <c r="BR41" s="681"/>
      <c r="BS41" s="681"/>
      <c r="BT41" s="681"/>
      <c r="BU41" s="682"/>
      <c r="BV41" s="665" t="s">
        <v>567</v>
      </c>
      <c r="BW41" s="666"/>
      <c r="BX41" s="666"/>
      <c r="BY41" s="666"/>
      <c r="BZ41" s="666"/>
      <c r="CA41" s="666"/>
      <c r="CB41" s="675"/>
      <c r="CD41" s="680" t="s">
        <v>315</v>
      </c>
      <c r="CE41" s="681"/>
      <c r="CF41" s="681"/>
      <c r="CG41" s="681"/>
      <c r="CH41" s="681"/>
      <c r="CI41" s="681"/>
      <c r="CJ41" s="681"/>
      <c r="CK41" s="681"/>
      <c r="CL41" s="681"/>
      <c r="CM41" s="681"/>
      <c r="CN41" s="681"/>
      <c r="CO41" s="681"/>
      <c r="CP41" s="681"/>
      <c r="CQ41" s="682"/>
      <c r="CR41" s="665" t="s">
        <v>127</v>
      </c>
      <c r="CS41" s="703"/>
      <c r="CT41" s="703"/>
      <c r="CU41" s="703"/>
      <c r="CV41" s="703"/>
      <c r="CW41" s="703"/>
      <c r="CX41" s="703"/>
      <c r="CY41" s="704"/>
      <c r="CZ41" s="670" t="s">
        <v>127</v>
      </c>
      <c r="DA41" s="705"/>
      <c r="DB41" s="705"/>
      <c r="DC41" s="708"/>
      <c r="DD41" s="674" t="s">
        <v>127</v>
      </c>
      <c r="DE41" s="703"/>
      <c r="DF41" s="703"/>
      <c r="DG41" s="703"/>
      <c r="DH41" s="703"/>
      <c r="DI41" s="703"/>
      <c r="DJ41" s="703"/>
      <c r="DK41" s="704"/>
      <c r="DL41" s="756"/>
      <c r="DM41" s="757"/>
      <c r="DN41" s="757"/>
      <c r="DO41" s="757"/>
      <c r="DP41" s="757"/>
      <c r="DQ41" s="757"/>
      <c r="DR41" s="757"/>
      <c r="DS41" s="757"/>
      <c r="DT41" s="757"/>
      <c r="DU41" s="757"/>
      <c r="DV41" s="758"/>
      <c r="DW41" s="750"/>
      <c r="DX41" s="751"/>
      <c r="DY41" s="751"/>
      <c r="DZ41" s="751"/>
      <c r="EA41" s="751"/>
      <c r="EB41" s="751"/>
      <c r="EC41" s="752"/>
    </row>
    <row r="42" spans="2:133" ht="11.25" customHeight="1">
      <c r="B42" s="662" t="s">
        <v>316</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68" t="s">
        <v>127</v>
      </c>
      <c r="AA42" s="668"/>
      <c r="AB42" s="668"/>
      <c r="AC42" s="668"/>
      <c r="AD42" s="669" t="s">
        <v>127</v>
      </c>
      <c r="AE42" s="669"/>
      <c r="AF42" s="669"/>
      <c r="AG42" s="669"/>
      <c r="AH42" s="669"/>
      <c r="AI42" s="669"/>
      <c r="AJ42" s="669"/>
      <c r="AK42" s="669"/>
      <c r="AL42" s="670" t="s">
        <v>600</v>
      </c>
      <c r="AM42" s="671"/>
      <c r="AN42" s="671"/>
      <c r="AO42" s="672"/>
      <c r="AQ42" s="753" t="s">
        <v>601</v>
      </c>
      <c r="AR42" s="754"/>
      <c r="AS42" s="754"/>
      <c r="AT42" s="754"/>
      <c r="AU42" s="754"/>
      <c r="AV42" s="754"/>
      <c r="AW42" s="754"/>
      <c r="AX42" s="754"/>
      <c r="AY42" s="755"/>
      <c r="AZ42" s="759">
        <v>3273171</v>
      </c>
      <c r="BA42" s="760"/>
      <c r="BB42" s="760"/>
      <c r="BC42" s="760"/>
      <c r="BD42" s="736"/>
      <c r="BE42" s="736"/>
      <c r="BF42" s="738"/>
      <c r="BG42" s="748"/>
      <c r="BH42" s="749"/>
      <c r="BI42" s="749"/>
      <c r="BJ42" s="749"/>
      <c r="BK42" s="749"/>
      <c r="BL42" s="364"/>
      <c r="BM42" s="694" t="s">
        <v>602</v>
      </c>
      <c r="BN42" s="694"/>
      <c r="BO42" s="694"/>
      <c r="BP42" s="694"/>
      <c r="BQ42" s="694"/>
      <c r="BR42" s="694"/>
      <c r="BS42" s="694"/>
      <c r="BT42" s="694"/>
      <c r="BU42" s="695"/>
      <c r="BV42" s="759">
        <v>365</v>
      </c>
      <c r="BW42" s="760"/>
      <c r="BX42" s="760"/>
      <c r="BY42" s="760"/>
      <c r="BZ42" s="760"/>
      <c r="CA42" s="760"/>
      <c r="CB42" s="772"/>
      <c r="CD42" s="662" t="s">
        <v>317</v>
      </c>
      <c r="CE42" s="663"/>
      <c r="CF42" s="663"/>
      <c r="CG42" s="663"/>
      <c r="CH42" s="663"/>
      <c r="CI42" s="663"/>
      <c r="CJ42" s="663"/>
      <c r="CK42" s="663"/>
      <c r="CL42" s="663"/>
      <c r="CM42" s="663"/>
      <c r="CN42" s="663"/>
      <c r="CO42" s="663"/>
      <c r="CP42" s="663"/>
      <c r="CQ42" s="664"/>
      <c r="CR42" s="665">
        <v>8123473</v>
      </c>
      <c r="CS42" s="703"/>
      <c r="CT42" s="703"/>
      <c r="CU42" s="703"/>
      <c r="CV42" s="703"/>
      <c r="CW42" s="703"/>
      <c r="CX42" s="703"/>
      <c r="CY42" s="704"/>
      <c r="CZ42" s="670">
        <v>15.2</v>
      </c>
      <c r="DA42" s="705"/>
      <c r="DB42" s="705"/>
      <c r="DC42" s="708"/>
      <c r="DD42" s="674">
        <v>1706188</v>
      </c>
      <c r="DE42" s="703"/>
      <c r="DF42" s="703"/>
      <c r="DG42" s="703"/>
      <c r="DH42" s="703"/>
      <c r="DI42" s="703"/>
      <c r="DJ42" s="703"/>
      <c r="DK42" s="704"/>
      <c r="DL42" s="756"/>
      <c r="DM42" s="757"/>
      <c r="DN42" s="757"/>
      <c r="DO42" s="757"/>
      <c r="DP42" s="757"/>
      <c r="DQ42" s="757"/>
      <c r="DR42" s="757"/>
      <c r="DS42" s="757"/>
      <c r="DT42" s="757"/>
      <c r="DU42" s="757"/>
      <c r="DV42" s="758"/>
      <c r="DW42" s="750"/>
      <c r="DX42" s="751"/>
      <c r="DY42" s="751"/>
      <c r="DZ42" s="751"/>
      <c r="EA42" s="751"/>
      <c r="EB42" s="751"/>
      <c r="EC42" s="752"/>
    </row>
    <row r="43" spans="2:133" ht="11.25" customHeight="1">
      <c r="B43" s="662" t="s">
        <v>603</v>
      </c>
      <c r="C43" s="663"/>
      <c r="D43" s="663"/>
      <c r="E43" s="663"/>
      <c r="F43" s="663"/>
      <c r="G43" s="663"/>
      <c r="H43" s="663"/>
      <c r="I43" s="663"/>
      <c r="J43" s="663"/>
      <c r="K43" s="663"/>
      <c r="L43" s="663"/>
      <c r="M43" s="663"/>
      <c r="N43" s="663"/>
      <c r="O43" s="663"/>
      <c r="P43" s="663"/>
      <c r="Q43" s="664"/>
      <c r="R43" s="665">
        <v>1071166</v>
      </c>
      <c r="S43" s="666"/>
      <c r="T43" s="666"/>
      <c r="U43" s="666"/>
      <c r="V43" s="666"/>
      <c r="W43" s="666"/>
      <c r="X43" s="666"/>
      <c r="Y43" s="667"/>
      <c r="Z43" s="668">
        <v>1.9</v>
      </c>
      <c r="AA43" s="668"/>
      <c r="AB43" s="668"/>
      <c r="AC43" s="668"/>
      <c r="AD43" s="669" t="s">
        <v>127</v>
      </c>
      <c r="AE43" s="669"/>
      <c r="AF43" s="669"/>
      <c r="AG43" s="669"/>
      <c r="AH43" s="669"/>
      <c r="AI43" s="669"/>
      <c r="AJ43" s="669"/>
      <c r="AK43" s="669"/>
      <c r="AL43" s="670" t="s">
        <v>127</v>
      </c>
      <c r="AM43" s="671"/>
      <c r="AN43" s="671"/>
      <c r="AO43" s="672"/>
      <c r="BV43" s="219"/>
      <c r="BW43" s="219"/>
      <c r="BX43" s="219"/>
      <c r="BY43" s="219"/>
      <c r="BZ43" s="219"/>
      <c r="CA43" s="219"/>
      <c r="CB43" s="219"/>
      <c r="CD43" s="662" t="s">
        <v>318</v>
      </c>
      <c r="CE43" s="663"/>
      <c r="CF43" s="663"/>
      <c r="CG43" s="663"/>
      <c r="CH43" s="663"/>
      <c r="CI43" s="663"/>
      <c r="CJ43" s="663"/>
      <c r="CK43" s="663"/>
      <c r="CL43" s="663"/>
      <c r="CM43" s="663"/>
      <c r="CN43" s="663"/>
      <c r="CO43" s="663"/>
      <c r="CP43" s="663"/>
      <c r="CQ43" s="664"/>
      <c r="CR43" s="665">
        <v>27314</v>
      </c>
      <c r="CS43" s="703"/>
      <c r="CT43" s="703"/>
      <c r="CU43" s="703"/>
      <c r="CV43" s="703"/>
      <c r="CW43" s="703"/>
      <c r="CX43" s="703"/>
      <c r="CY43" s="704"/>
      <c r="CZ43" s="670">
        <v>0.1</v>
      </c>
      <c r="DA43" s="705"/>
      <c r="DB43" s="705"/>
      <c r="DC43" s="708"/>
      <c r="DD43" s="674">
        <v>23460</v>
      </c>
      <c r="DE43" s="703"/>
      <c r="DF43" s="703"/>
      <c r="DG43" s="703"/>
      <c r="DH43" s="703"/>
      <c r="DI43" s="703"/>
      <c r="DJ43" s="703"/>
      <c r="DK43" s="704"/>
      <c r="DL43" s="756"/>
      <c r="DM43" s="757"/>
      <c r="DN43" s="757"/>
      <c r="DO43" s="757"/>
      <c r="DP43" s="757"/>
      <c r="DQ43" s="757"/>
      <c r="DR43" s="757"/>
      <c r="DS43" s="757"/>
      <c r="DT43" s="757"/>
      <c r="DU43" s="757"/>
      <c r="DV43" s="758"/>
      <c r="DW43" s="750"/>
      <c r="DX43" s="751"/>
      <c r="DY43" s="751"/>
      <c r="DZ43" s="751"/>
      <c r="EA43" s="751"/>
      <c r="EB43" s="751"/>
      <c r="EC43" s="752"/>
    </row>
    <row r="44" spans="2:133" ht="11.25" customHeight="1">
      <c r="B44" s="709" t="s">
        <v>604</v>
      </c>
      <c r="C44" s="710"/>
      <c r="D44" s="710"/>
      <c r="E44" s="710"/>
      <c r="F44" s="710"/>
      <c r="G44" s="710"/>
      <c r="H44" s="710"/>
      <c r="I44" s="710"/>
      <c r="J44" s="710"/>
      <c r="K44" s="710"/>
      <c r="L44" s="710"/>
      <c r="M44" s="710"/>
      <c r="N44" s="710"/>
      <c r="O44" s="710"/>
      <c r="P44" s="710"/>
      <c r="Q44" s="711"/>
      <c r="R44" s="759">
        <v>56353235</v>
      </c>
      <c r="S44" s="760"/>
      <c r="T44" s="760"/>
      <c r="U44" s="760"/>
      <c r="V44" s="760"/>
      <c r="W44" s="760"/>
      <c r="X44" s="760"/>
      <c r="Y44" s="761"/>
      <c r="Z44" s="762">
        <v>100</v>
      </c>
      <c r="AA44" s="762"/>
      <c r="AB44" s="762"/>
      <c r="AC44" s="762"/>
      <c r="AD44" s="763">
        <v>27309820</v>
      </c>
      <c r="AE44" s="763"/>
      <c r="AF44" s="763"/>
      <c r="AG44" s="763"/>
      <c r="AH44" s="763"/>
      <c r="AI44" s="763"/>
      <c r="AJ44" s="763"/>
      <c r="AK44" s="763"/>
      <c r="AL44" s="764">
        <v>100</v>
      </c>
      <c r="AM44" s="737"/>
      <c r="AN44" s="737"/>
      <c r="AO44" s="765"/>
      <c r="CD44" s="766" t="s">
        <v>282</v>
      </c>
      <c r="CE44" s="767"/>
      <c r="CF44" s="662" t="s">
        <v>605</v>
      </c>
      <c r="CG44" s="663"/>
      <c r="CH44" s="663"/>
      <c r="CI44" s="663"/>
      <c r="CJ44" s="663"/>
      <c r="CK44" s="663"/>
      <c r="CL44" s="663"/>
      <c r="CM44" s="663"/>
      <c r="CN44" s="663"/>
      <c r="CO44" s="663"/>
      <c r="CP44" s="663"/>
      <c r="CQ44" s="664"/>
      <c r="CR44" s="665">
        <v>4941602</v>
      </c>
      <c r="CS44" s="666"/>
      <c r="CT44" s="666"/>
      <c r="CU44" s="666"/>
      <c r="CV44" s="666"/>
      <c r="CW44" s="666"/>
      <c r="CX44" s="666"/>
      <c r="CY44" s="667"/>
      <c r="CZ44" s="670">
        <v>9.3000000000000007</v>
      </c>
      <c r="DA44" s="671"/>
      <c r="DB44" s="671"/>
      <c r="DC44" s="683"/>
      <c r="DD44" s="674">
        <v>1043186</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606</v>
      </c>
      <c r="CG45" s="663"/>
      <c r="CH45" s="663"/>
      <c r="CI45" s="663"/>
      <c r="CJ45" s="663"/>
      <c r="CK45" s="663"/>
      <c r="CL45" s="663"/>
      <c r="CM45" s="663"/>
      <c r="CN45" s="663"/>
      <c r="CO45" s="663"/>
      <c r="CP45" s="663"/>
      <c r="CQ45" s="664"/>
      <c r="CR45" s="665">
        <v>2689696</v>
      </c>
      <c r="CS45" s="703"/>
      <c r="CT45" s="703"/>
      <c r="CU45" s="703"/>
      <c r="CV45" s="703"/>
      <c r="CW45" s="703"/>
      <c r="CX45" s="703"/>
      <c r="CY45" s="704"/>
      <c r="CZ45" s="670">
        <v>5</v>
      </c>
      <c r="DA45" s="705"/>
      <c r="DB45" s="705"/>
      <c r="DC45" s="708"/>
      <c r="DD45" s="674">
        <v>189828</v>
      </c>
      <c r="DE45" s="703"/>
      <c r="DF45" s="703"/>
      <c r="DG45" s="703"/>
      <c r="DH45" s="703"/>
      <c r="DI45" s="703"/>
      <c r="DJ45" s="703"/>
      <c r="DK45" s="704"/>
      <c r="DL45" s="756"/>
      <c r="DM45" s="757"/>
      <c r="DN45" s="757"/>
      <c r="DO45" s="757"/>
      <c r="DP45" s="757"/>
      <c r="DQ45" s="757"/>
      <c r="DR45" s="757"/>
      <c r="DS45" s="757"/>
      <c r="DT45" s="757"/>
      <c r="DU45" s="757"/>
      <c r="DV45" s="758"/>
      <c r="DW45" s="750"/>
      <c r="DX45" s="751"/>
      <c r="DY45" s="751"/>
      <c r="DZ45" s="751"/>
      <c r="EA45" s="751"/>
      <c r="EB45" s="751"/>
      <c r="EC45" s="752"/>
    </row>
    <row r="46" spans="2:133" ht="11.25" customHeight="1">
      <c r="B46" s="221" t="s">
        <v>319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320</v>
      </c>
      <c r="CG46" s="663"/>
      <c r="CH46" s="663"/>
      <c r="CI46" s="663"/>
      <c r="CJ46" s="663"/>
      <c r="CK46" s="663"/>
      <c r="CL46" s="663"/>
      <c r="CM46" s="663"/>
      <c r="CN46" s="663"/>
      <c r="CO46" s="663"/>
      <c r="CP46" s="663"/>
      <c r="CQ46" s="664"/>
      <c r="CR46" s="665">
        <v>2097297</v>
      </c>
      <c r="CS46" s="666"/>
      <c r="CT46" s="666"/>
      <c r="CU46" s="666"/>
      <c r="CV46" s="666"/>
      <c r="CW46" s="666"/>
      <c r="CX46" s="666"/>
      <c r="CY46" s="667"/>
      <c r="CZ46" s="670">
        <v>3.9</v>
      </c>
      <c r="DA46" s="671"/>
      <c r="DB46" s="671"/>
      <c r="DC46" s="683"/>
      <c r="DD46" s="674">
        <v>808801</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c r="B47" s="784" t="s">
        <v>321</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607</v>
      </c>
      <c r="CG47" s="663"/>
      <c r="CH47" s="663"/>
      <c r="CI47" s="663"/>
      <c r="CJ47" s="663"/>
      <c r="CK47" s="663"/>
      <c r="CL47" s="663"/>
      <c r="CM47" s="663"/>
      <c r="CN47" s="663"/>
      <c r="CO47" s="663"/>
      <c r="CP47" s="663"/>
      <c r="CQ47" s="664"/>
      <c r="CR47" s="665">
        <v>3181871</v>
      </c>
      <c r="CS47" s="703"/>
      <c r="CT47" s="703"/>
      <c r="CU47" s="703"/>
      <c r="CV47" s="703"/>
      <c r="CW47" s="703"/>
      <c r="CX47" s="703"/>
      <c r="CY47" s="704"/>
      <c r="CZ47" s="670">
        <v>6</v>
      </c>
      <c r="DA47" s="705"/>
      <c r="DB47" s="705"/>
      <c r="DC47" s="708"/>
      <c r="DD47" s="674">
        <v>663002</v>
      </c>
      <c r="DE47" s="703"/>
      <c r="DF47" s="703"/>
      <c r="DG47" s="703"/>
      <c r="DH47" s="703"/>
      <c r="DI47" s="703"/>
      <c r="DJ47" s="703"/>
      <c r="DK47" s="704"/>
      <c r="DL47" s="756"/>
      <c r="DM47" s="757"/>
      <c r="DN47" s="757"/>
      <c r="DO47" s="757"/>
      <c r="DP47" s="757"/>
      <c r="DQ47" s="757"/>
      <c r="DR47" s="757"/>
      <c r="DS47" s="757"/>
      <c r="DT47" s="757"/>
      <c r="DU47" s="757"/>
      <c r="DV47" s="758"/>
      <c r="DW47" s="750"/>
      <c r="DX47" s="751"/>
      <c r="DY47" s="751"/>
      <c r="DZ47" s="751"/>
      <c r="EA47" s="751"/>
      <c r="EB47" s="751"/>
      <c r="EC47" s="752"/>
    </row>
    <row r="48" spans="2:133">
      <c r="B48" s="783" t="s">
        <v>322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608</v>
      </c>
      <c r="CG48" s="663"/>
      <c r="CH48" s="663"/>
      <c r="CI48" s="663"/>
      <c r="CJ48" s="663"/>
      <c r="CK48" s="663"/>
      <c r="CL48" s="663"/>
      <c r="CM48" s="663"/>
      <c r="CN48" s="663"/>
      <c r="CO48" s="663"/>
      <c r="CP48" s="663"/>
      <c r="CQ48" s="664"/>
      <c r="CR48" s="665" t="s">
        <v>571</v>
      </c>
      <c r="CS48" s="666"/>
      <c r="CT48" s="666"/>
      <c r="CU48" s="666"/>
      <c r="CV48" s="666"/>
      <c r="CW48" s="666"/>
      <c r="CX48" s="666"/>
      <c r="CY48" s="667"/>
      <c r="CZ48" s="670" t="s">
        <v>567</v>
      </c>
      <c r="DA48" s="671"/>
      <c r="DB48" s="671"/>
      <c r="DC48" s="683"/>
      <c r="DD48" s="674" t="s">
        <v>127</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609</v>
      </c>
      <c r="CE49" s="710"/>
      <c r="CF49" s="710"/>
      <c r="CG49" s="710"/>
      <c r="CH49" s="710"/>
      <c r="CI49" s="710"/>
      <c r="CJ49" s="710"/>
      <c r="CK49" s="710"/>
      <c r="CL49" s="710"/>
      <c r="CM49" s="710"/>
      <c r="CN49" s="710"/>
      <c r="CO49" s="710"/>
      <c r="CP49" s="710"/>
      <c r="CQ49" s="711"/>
      <c r="CR49" s="759">
        <v>53328894</v>
      </c>
      <c r="CS49" s="736"/>
      <c r="CT49" s="736"/>
      <c r="CU49" s="736"/>
      <c r="CV49" s="736"/>
      <c r="CW49" s="736"/>
      <c r="CX49" s="736"/>
      <c r="CY49" s="773"/>
      <c r="CZ49" s="764">
        <v>100</v>
      </c>
      <c r="DA49" s="774"/>
      <c r="DB49" s="774"/>
      <c r="DC49" s="775"/>
      <c r="DD49" s="776">
        <v>31354403</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323</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324</v>
      </c>
      <c r="DK2" s="1157"/>
      <c r="DL2" s="1157"/>
      <c r="DM2" s="1157"/>
      <c r="DN2" s="1157"/>
      <c r="DO2" s="1158"/>
      <c r="DP2" s="224"/>
      <c r="DQ2" s="1156" t="s">
        <v>325</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3" t="s">
        <v>326</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327</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c r="A5" s="1059" t="s">
        <v>328</v>
      </c>
      <c r="B5" s="1060"/>
      <c r="C5" s="1060"/>
      <c r="D5" s="1060"/>
      <c r="E5" s="1060"/>
      <c r="F5" s="1060"/>
      <c r="G5" s="1060"/>
      <c r="H5" s="1060"/>
      <c r="I5" s="1060"/>
      <c r="J5" s="1060"/>
      <c r="K5" s="1060"/>
      <c r="L5" s="1060"/>
      <c r="M5" s="1060"/>
      <c r="N5" s="1060"/>
      <c r="O5" s="1060"/>
      <c r="P5" s="1061"/>
      <c r="Q5" s="1065" t="s">
        <v>329</v>
      </c>
      <c r="R5" s="1066"/>
      <c r="S5" s="1066"/>
      <c r="T5" s="1066"/>
      <c r="U5" s="1067"/>
      <c r="V5" s="1065" t="s">
        <v>330</v>
      </c>
      <c r="W5" s="1066"/>
      <c r="X5" s="1066"/>
      <c r="Y5" s="1066"/>
      <c r="Z5" s="1067"/>
      <c r="AA5" s="1065" t="s">
        <v>331</v>
      </c>
      <c r="AB5" s="1066"/>
      <c r="AC5" s="1066"/>
      <c r="AD5" s="1066"/>
      <c r="AE5" s="1066"/>
      <c r="AF5" s="1159" t="s">
        <v>332</v>
      </c>
      <c r="AG5" s="1066"/>
      <c r="AH5" s="1066"/>
      <c r="AI5" s="1066"/>
      <c r="AJ5" s="1079"/>
      <c r="AK5" s="1066" t="s">
        <v>333</v>
      </c>
      <c r="AL5" s="1066"/>
      <c r="AM5" s="1066"/>
      <c r="AN5" s="1066"/>
      <c r="AO5" s="1067"/>
      <c r="AP5" s="1065" t="s">
        <v>334</v>
      </c>
      <c r="AQ5" s="1066"/>
      <c r="AR5" s="1066"/>
      <c r="AS5" s="1066"/>
      <c r="AT5" s="1067"/>
      <c r="AU5" s="1065" t="s">
        <v>335</v>
      </c>
      <c r="AV5" s="1066"/>
      <c r="AW5" s="1066"/>
      <c r="AX5" s="1066"/>
      <c r="AY5" s="1079"/>
      <c r="AZ5" s="228"/>
      <c r="BA5" s="228"/>
      <c r="BB5" s="228"/>
      <c r="BC5" s="228"/>
      <c r="BD5" s="228"/>
      <c r="BE5" s="229"/>
      <c r="BF5" s="229"/>
      <c r="BG5" s="229"/>
      <c r="BH5" s="229"/>
      <c r="BI5" s="229"/>
      <c r="BJ5" s="229"/>
      <c r="BK5" s="229"/>
      <c r="BL5" s="229"/>
      <c r="BM5" s="229"/>
      <c r="BN5" s="229"/>
      <c r="BO5" s="229"/>
      <c r="BP5" s="229"/>
      <c r="BQ5" s="1059" t="s">
        <v>336</v>
      </c>
      <c r="BR5" s="1060"/>
      <c r="BS5" s="1060"/>
      <c r="BT5" s="1060"/>
      <c r="BU5" s="1060"/>
      <c r="BV5" s="1060"/>
      <c r="BW5" s="1060"/>
      <c r="BX5" s="1060"/>
      <c r="BY5" s="1060"/>
      <c r="BZ5" s="1060"/>
      <c r="CA5" s="1060"/>
      <c r="CB5" s="1060"/>
      <c r="CC5" s="1060"/>
      <c r="CD5" s="1060"/>
      <c r="CE5" s="1060"/>
      <c r="CF5" s="1060"/>
      <c r="CG5" s="1061"/>
      <c r="CH5" s="1065" t="s">
        <v>337</v>
      </c>
      <c r="CI5" s="1066"/>
      <c r="CJ5" s="1066"/>
      <c r="CK5" s="1066"/>
      <c r="CL5" s="1067"/>
      <c r="CM5" s="1065" t="s">
        <v>338</v>
      </c>
      <c r="CN5" s="1066"/>
      <c r="CO5" s="1066"/>
      <c r="CP5" s="1066"/>
      <c r="CQ5" s="1067"/>
      <c r="CR5" s="1065" t="s">
        <v>339</v>
      </c>
      <c r="CS5" s="1066"/>
      <c r="CT5" s="1066"/>
      <c r="CU5" s="1066"/>
      <c r="CV5" s="1067"/>
      <c r="CW5" s="1065" t="s">
        <v>340</v>
      </c>
      <c r="CX5" s="1066"/>
      <c r="CY5" s="1066"/>
      <c r="CZ5" s="1066"/>
      <c r="DA5" s="1067"/>
      <c r="DB5" s="1065" t="s">
        <v>341</v>
      </c>
      <c r="DC5" s="1066"/>
      <c r="DD5" s="1066"/>
      <c r="DE5" s="1066"/>
      <c r="DF5" s="1067"/>
      <c r="DG5" s="1149" t="s">
        <v>342</v>
      </c>
      <c r="DH5" s="1150"/>
      <c r="DI5" s="1150"/>
      <c r="DJ5" s="1150"/>
      <c r="DK5" s="1151"/>
      <c r="DL5" s="1149" t="s">
        <v>343</v>
      </c>
      <c r="DM5" s="1150"/>
      <c r="DN5" s="1150"/>
      <c r="DO5" s="1150"/>
      <c r="DP5" s="1151"/>
      <c r="DQ5" s="1065" t="s">
        <v>344</v>
      </c>
      <c r="DR5" s="1066"/>
      <c r="DS5" s="1066"/>
      <c r="DT5" s="1066"/>
      <c r="DU5" s="1067"/>
      <c r="DV5" s="1065" t="s">
        <v>335</v>
      </c>
      <c r="DW5" s="1066"/>
      <c r="DX5" s="1066"/>
      <c r="DY5" s="1066"/>
      <c r="DZ5" s="1079"/>
      <c r="EA5" s="230"/>
    </row>
    <row r="6" spans="1:131" s="231" customFormat="1" ht="26.25" customHeight="1" thickBot="1">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60"/>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2"/>
      <c r="DH6" s="1153"/>
      <c r="DI6" s="1153"/>
      <c r="DJ6" s="1153"/>
      <c r="DK6" s="1154"/>
      <c r="DL6" s="1152"/>
      <c r="DM6" s="1153"/>
      <c r="DN6" s="1153"/>
      <c r="DO6" s="1153"/>
      <c r="DP6" s="1154"/>
      <c r="DQ6" s="1068"/>
      <c r="DR6" s="1069"/>
      <c r="DS6" s="1069"/>
      <c r="DT6" s="1069"/>
      <c r="DU6" s="1070"/>
      <c r="DV6" s="1068"/>
      <c r="DW6" s="1069"/>
      <c r="DX6" s="1069"/>
      <c r="DY6" s="1069"/>
      <c r="DZ6" s="1080"/>
      <c r="EA6" s="230"/>
    </row>
    <row r="7" spans="1:131" s="231" customFormat="1" ht="26.25" customHeight="1" thickTop="1">
      <c r="A7" s="232">
        <v>1</v>
      </c>
      <c r="B7" s="1111" t="s">
        <v>345</v>
      </c>
      <c r="C7" s="1112"/>
      <c r="D7" s="1112"/>
      <c r="E7" s="1112"/>
      <c r="F7" s="1112"/>
      <c r="G7" s="1112"/>
      <c r="H7" s="1112"/>
      <c r="I7" s="1112"/>
      <c r="J7" s="1112"/>
      <c r="K7" s="1112"/>
      <c r="L7" s="1112"/>
      <c r="M7" s="1112"/>
      <c r="N7" s="1112"/>
      <c r="O7" s="1112"/>
      <c r="P7" s="1113"/>
      <c r="Q7" s="1167">
        <v>55885</v>
      </c>
      <c r="R7" s="1168"/>
      <c r="S7" s="1168"/>
      <c r="T7" s="1168"/>
      <c r="U7" s="1168"/>
      <c r="V7" s="1168">
        <v>52871</v>
      </c>
      <c r="W7" s="1168"/>
      <c r="X7" s="1168"/>
      <c r="Y7" s="1168"/>
      <c r="Z7" s="1168"/>
      <c r="AA7" s="1168">
        <v>3014</v>
      </c>
      <c r="AB7" s="1168"/>
      <c r="AC7" s="1168"/>
      <c r="AD7" s="1168"/>
      <c r="AE7" s="1169"/>
      <c r="AF7" s="1170">
        <v>2462</v>
      </c>
      <c r="AG7" s="1171"/>
      <c r="AH7" s="1171"/>
      <c r="AI7" s="1171"/>
      <c r="AJ7" s="1172"/>
      <c r="AK7" s="1173">
        <v>170</v>
      </c>
      <c r="AL7" s="1174"/>
      <c r="AM7" s="1174"/>
      <c r="AN7" s="1174"/>
      <c r="AO7" s="1174"/>
      <c r="AP7" s="1174">
        <v>65256</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560</v>
      </c>
      <c r="BT7" s="1165"/>
      <c r="BU7" s="1165"/>
      <c r="BV7" s="1165"/>
      <c r="BW7" s="1165"/>
      <c r="BX7" s="1165"/>
      <c r="BY7" s="1165"/>
      <c r="BZ7" s="1165"/>
      <c r="CA7" s="1165"/>
      <c r="CB7" s="1165"/>
      <c r="CC7" s="1165"/>
      <c r="CD7" s="1165"/>
      <c r="CE7" s="1165"/>
      <c r="CF7" s="1165"/>
      <c r="CG7" s="1177"/>
      <c r="CH7" s="1161">
        <v>-42</v>
      </c>
      <c r="CI7" s="1162"/>
      <c r="CJ7" s="1162"/>
      <c r="CK7" s="1162"/>
      <c r="CL7" s="1163"/>
      <c r="CM7" s="1161">
        <v>129</v>
      </c>
      <c r="CN7" s="1162"/>
      <c r="CO7" s="1162"/>
      <c r="CP7" s="1162"/>
      <c r="CQ7" s="1163"/>
      <c r="CR7" s="1161">
        <v>25</v>
      </c>
      <c r="CS7" s="1162"/>
      <c r="CT7" s="1162"/>
      <c r="CU7" s="1162"/>
      <c r="CV7" s="1163"/>
      <c r="CW7" s="1161">
        <v>6</v>
      </c>
      <c r="CX7" s="1162"/>
      <c r="CY7" s="1162"/>
      <c r="CZ7" s="1162"/>
      <c r="DA7" s="1163"/>
      <c r="DB7" s="1161" t="s">
        <v>546</v>
      </c>
      <c r="DC7" s="1162"/>
      <c r="DD7" s="1162"/>
      <c r="DE7" s="1162"/>
      <c r="DF7" s="1163"/>
      <c r="DG7" s="1161" t="s">
        <v>483</v>
      </c>
      <c r="DH7" s="1162"/>
      <c r="DI7" s="1162"/>
      <c r="DJ7" s="1162"/>
      <c r="DK7" s="1163"/>
      <c r="DL7" s="1161" t="s">
        <v>483</v>
      </c>
      <c r="DM7" s="1162"/>
      <c r="DN7" s="1162"/>
      <c r="DO7" s="1162"/>
      <c r="DP7" s="1163"/>
      <c r="DQ7" s="1161" t="s">
        <v>483</v>
      </c>
      <c r="DR7" s="1162"/>
      <c r="DS7" s="1162"/>
      <c r="DT7" s="1162"/>
      <c r="DU7" s="1163"/>
      <c r="DV7" s="1164"/>
      <c r="DW7" s="1165"/>
      <c r="DX7" s="1165"/>
      <c r="DY7" s="1165"/>
      <c r="DZ7" s="1166"/>
      <c r="EA7" s="230"/>
    </row>
    <row r="8" spans="1:131" s="231" customFormat="1" ht="26.25" customHeight="1">
      <c r="A8" s="234">
        <v>2</v>
      </c>
      <c r="B8" s="1094" t="s">
        <v>346</v>
      </c>
      <c r="C8" s="1095"/>
      <c r="D8" s="1095"/>
      <c r="E8" s="1095"/>
      <c r="F8" s="1095"/>
      <c r="G8" s="1095"/>
      <c r="H8" s="1095"/>
      <c r="I8" s="1095"/>
      <c r="J8" s="1095"/>
      <c r="K8" s="1095"/>
      <c r="L8" s="1095"/>
      <c r="M8" s="1095"/>
      <c r="N8" s="1095"/>
      <c r="O8" s="1095"/>
      <c r="P8" s="1096"/>
      <c r="Q8" s="1102">
        <v>311</v>
      </c>
      <c r="R8" s="1103"/>
      <c r="S8" s="1103"/>
      <c r="T8" s="1103"/>
      <c r="U8" s="1103"/>
      <c r="V8" s="1103">
        <v>302</v>
      </c>
      <c r="W8" s="1103"/>
      <c r="X8" s="1103"/>
      <c r="Y8" s="1103"/>
      <c r="Z8" s="1103"/>
      <c r="AA8" s="1103">
        <v>9</v>
      </c>
      <c r="AB8" s="1103"/>
      <c r="AC8" s="1103"/>
      <c r="AD8" s="1103"/>
      <c r="AE8" s="1104"/>
      <c r="AF8" s="1099" t="s">
        <v>347</v>
      </c>
      <c r="AG8" s="1100"/>
      <c r="AH8" s="1100"/>
      <c r="AI8" s="1100"/>
      <c r="AJ8" s="1101"/>
      <c r="AK8" s="1144">
        <v>4</v>
      </c>
      <c r="AL8" s="1145"/>
      <c r="AM8" s="1145"/>
      <c r="AN8" s="1145"/>
      <c r="AO8" s="1145"/>
      <c r="AP8" s="1148" t="s">
        <v>483</v>
      </c>
      <c r="AQ8" s="1054"/>
      <c r="AR8" s="1054"/>
      <c r="AS8" s="1054"/>
      <c r="AT8" s="1144"/>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558</v>
      </c>
      <c r="BT8" s="1057"/>
      <c r="BU8" s="1057"/>
      <c r="BV8" s="1057"/>
      <c r="BW8" s="1057"/>
      <c r="BX8" s="1057"/>
      <c r="BY8" s="1057"/>
      <c r="BZ8" s="1057"/>
      <c r="CA8" s="1057"/>
      <c r="CB8" s="1057"/>
      <c r="CC8" s="1057"/>
      <c r="CD8" s="1057"/>
      <c r="CE8" s="1057"/>
      <c r="CF8" s="1057"/>
      <c r="CG8" s="1078"/>
      <c r="CH8" s="1053">
        <v>1</v>
      </c>
      <c r="CI8" s="1054"/>
      <c r="CJ8" s="1054"/>
      <c r="CK8" s="1054"/>
      <c r="CL8" s="1055"/>
      <c r="CM8" s="1053">
        <v>9</v>
      </c>
      <c r="CN8" s="1054"/>
      <c r="CO8" s="1054"/>
      <c r="CP8" s="1054"/>
      <c r="CQ8" s="1055"/>
      <c r="CR8" s="1053">
        <v>3</v>
      </c>
      <c r="CS8" s="1054"/>
      <c r="CT8" s="1054"/>
      <c r="CU8" s="1054"/>
      <c r="CV8" s="1055"/>
      <c r="CW8" s="1053" t="s">
        <v>483</v>
      </c>
      <c r="CX8" s="1054"/>
      <c r="CY8" s="1054"/>
      <c r="CZ8" s="1054"/>
      <c r="DA8" s="1055"/>
      <c r="DB8" s="1053" t="s">
        <v>483</v>
      </c>
      <c r="DC8" s="1054"/>
      <c r="DD8" s="1054"/>
      <c r="DE8" s="1054"/>
      <c r="DF8" s="1055"/>
      <c r="DG8" s="1053" t="s">
        <v>483</v>
      </c>
      <c r="DH8" s="1054"/>
      <c r="DI8" s="1054"/>
      <c r="DJ8" s="1054"/>
      <c r="DK8" s="1055"/>
      <c r="DL8" s="1053" t="s">
        <v>483</v>
      </c>
      <c r="DM8" s="1054"/>
      <c r="DN8" s="1054"/>
      <c r="DO8" s="1054"/>
      <c r="DP8" s="1055"/>
      <c r="DQ8" s="1053" t="s">
        <v>483</v>
      </c>
      <c r="DR8" s="1054"/>
      <c r="DS8" s="1054"/>
      <c r="DT8" s="1054"/>
      <c r="DU8" s="1055"/>
      <c r="DV8" s="1056"/>
      <c r="DW8" s="1057"/>
      <c r="DX8" s="1057"/>
      <c r="DY8" s="1057"/>
      <c r="DZ8" s="1058"/>
      <c r="EA8" s="230"/>
    </row>
    <row r="9" spans="1:131" s="231" customFormat="1" ht="26.25" customHeight="1">
      <c r="A9" s="234">
        <v>3</v>
      </c>
      <c r="B9" s="1094" t="s">
        <v>348</v>
      </c>
      <c r="C9" s="1095"/>
      <c r="D9" s="1095"/>
      <c r="E9" s="1095"/>
      <c r="F9" s="1095"/>
      <c r="G9" s="1095"/>
      <c r="H9" s="1095"/>
      <c r="I9" s="1095"/>
      <c r="J9" s="1095"/>
      <c r="K9" s="1095"/>
      <c r="L9" s="1095"/>
      <c r="M9" s="1095"/>
      <c r="N9" s="1095"/>
      <c r="O9" s="1095"/>
      <c r="P9" s="1096"/>
      <c r="Q9" s="1102">
        <v>86</v>
      </c>
      <c r="R9" s="1103"/>
      <c r="S9" s="1103"/>
      <c r="T9" s="1103"/>
      <c r="U9" s="1103"/>
      <c r="V9" s="1103">
        <v>86</v>
      </c>
      <c r="W9" s="1103"/>
      <c r="X9" s="1103"/>
      <c r="Y9" s="1103"/>
      <c r="Z9" s="1103"/>
      <c r="AA9" s="1103">
        <v>0</v>
      </c>
      <c r="AB9" s="1103"/>
      <c r="AC9" s="1103"/>
      <c r="AD9" s="1103"/>
      <c r="AE9" s="1104"/>
      <c r="AF9" s="1099" t="s">
        <v>347</v>
      </c>
      <c r="AG9" s="1100"/>
      <c r="AH9" s="1100"/>
      <c r="AI9" s="1100"/>
      <c r="AJ9" s="1101"/>
      <c r="AK9" s="1144">
        <v>0</v>
      </c>
      <c r="AL9" s="1145"/>
      <c r="AM9" s="1145"/>
      <c r="AN9" s="1145"/>
      <c r="AO9" s="1145"/>
      <c r="AP9" s="1145">
        <v>13</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559</v>
      </c>
      <c r="BT9" s="1057"/>
      <c r="BU9" s="1057"/>
      <c r="BV9" s="1057"/>
      <c r="BW9" s="1057"/>
      <c r="BX9" s="1057"/>
      <c r="BY9" s="1057"/>
      <c r="BZ9" s="1057"/>
      <c r="CA9" s="1057"/>
      <c r="CB9" s="1057"/>
      <c r="CC9" s="1057"/>
      <c r="CD9" s="1057"/>
      <c r="CE9" s="1057"/>
      <c r="CF9" s="1057"/>
      <c r="CG9" s="1078"/>
      <c r="CH9" s="1053">
        <v>4</v>
      </c>
      <c r="CI9" s="1054"/>
      <c r="CJ9" s="1054"/>
      <c r="CK9" s="1054"/>
      <c r="CL9" s="1055"/>
      <c r="CM9" s="1053">
        <v>46</v>
      </c>
      <c r="CN9" s="1054"/>
      <c r="CO9" s="1054"/>
      <c r="CP9" s="1054"/>
      <c r="CQ9" s="1055"/>
      <c r="CR9" s="1053">
        <v>10</v>
      </c>
      <c r="CS9" s="1054"/>
      <c r="CT9" s="1054"/>
      <c r="CU9" s="1054"/>
      <c r="CV9" s="1055"/>
      <c r="CW9" s="1053">
        <v>6</v>
      </c>
      <c r="CX9" s="1054"/>
      <c r="CY9" s="1054"/>
      <c r="CZ9" s="1054"/>
      <c r="DA9" s="1055"/>
      <c r="DB9" s="1053" t="s">
        <v>483</v>
      </c>
      <c r="DC9" s="1054"/>
      <c r="DD9" s="1054"/>
      <c r="DE9" s="1054"/>
      <c r="DF9" s="1055"/>
      <c r="DG9" s="1053" t="s">
        <v>483</v>
      </c>
      <c r="DH9" s="1054"/>
      <c r="DI9" s="1054"/>
      <c r="DJ9" s="1054"/>
      <c r="DK9" s="1055"/>
      <c r="DL9" s="1053" t="s">
        <v>483</v>
      </c>
      <c r="DM9" s="1054"/>
      <c r="DN9" s="1054"/>
      <c r="DO9" s="1054"/>
      <c r="DP9" s="1055"/>
      <c r="DQ9" s="1053" t="s">
        <v>483</v>
      </c>
      <c r="DR9" s="1054"/>
      <c r="DS9" s="1054"/>
      <c r="DT9" s="1054"/>
      <c r="DU9" s="1055"/>
      <c r="DV9" s="1056"/>
      <c r="DW9" s="1057"/>
      <c r="DX9" s="1057"/>
      <c r="DY9" s="1057"/>
      <c r="DZ9" s="1058"/>
      <c r="EA9" s="230"/>
    </row>
    <row r="10" spans="1:131" s="231" customFormat="1" ht="26.25" customHeight="1">
      <c r="A10" s="234">
        <v>4</v>
      </c>
      <c r="B10" s="1094" t="s">
        <v>349</v>
      </c>
      <c r="C10" s="1095"/>
      <c r="D10" s="1095"/>
      <c r="E10" s="1095"/>
      <c r="F10" s="1095"/>
      <c r="G10" s="1095"/>
      <c r="H10" s="1095"/>
      <c r="I10" s="1095"/>
      <c r="J10" s="1095"/>
      <c r="K10" s="1095"/>
      <c r="L10" s="1095"/>
      <c r="M10" s="1095"/>
      <c r="N10" s="1095"/>
      <c r="O10" s="1095"/>
      <c r="P10" s="1096"/>
      <c r="Q10" s="1102">
        <v>139</v>
      </c>
      <c r="R10" s="1103"/>
      <c r="S10" s="1103"/>
      <c r="T10" s="1103"/>
      <c r="U10" s="1103"/>
      <c r="V10" s="1103">
        <v>139</v>
      </c>
      <c r="W10" s="1103"/>
      <c r="X10" s="1103"/>
      <c r="Y10" s="1103"/>
      <c r="Z10" s="1103"/>
      <c r="AA10" s="1103">
        <v>0</v>
      </c>
      <c r="AB10" s="1103"/>
      <c r="AC10" s="1103"/>
      <c r="AD10" s="1103"/>
      <c r="AE10" s="1104"/>
      <c r="AF10" s="1099" t="s">
        <v>347</v>
      </c>
      <c r="AG10" s="1100"/>
      <c r="AH10" s="1100"/>
      <c r="AI10" s="1100"/>
      <c r="AJ10" s="1101"/>
      <c r="AK10" s="1144">
        <v>35</v>
      </c>
      <c r="AL10" s="1145"/>
      <c r="AM10" s="1145"/>
      <c r="AN10" s="1145"/>
      <c r="AO10" s="1145"/>
      <c r="AP10" s="1145" t="s">
        <v>483</v>
      </c>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c r="A11" s="234">
        <v>5</v>
      </c>
      <c r="B11" s="1094" t="s">
        <v>350</v>
      </c>
      <c r="C11" s="1095"/>
      <c r="D11" s="1095"/>
      <c r="E11" s="1095"/>
      <c r="F11" s="1095"/>
      <c r="G11" s="1095"/>
      <c r="H11" s="1095"/>
      <c r="I11" s="1095"/>
      <c r="J11" s="1095"/>
      <c r="K11" s="1095"/>
      <c r="L11" s="1095"/>
      <c r="M11" s="1095"/>
      <c r="N11" s="1095"/>
      <c r="O11" s="1095"/>
      <c r="P11" s="1096"/>
      <c r="Q11" s="1102">
        <v>99</v>
      </c>
      <c r="R11" s="1103"/>
      <c r="S11" s="1103"/>
      <c r="T11" s="1103"/>
      <c r="U11" s="1103"/>
      <c r="V11" s="1103">
        <v>97</v>
      </c>
      <c r="W11" s="1103"/>
      <c r="X11" s="1103"/>
      <c r="Y11" s="1103"/>
      <c r="Z11" s="1103"/>
      <c r="AA11" s="1103">
        <v>2</v>
      </c>
      <c r="AB11" s="1103"/>
      <c r="AC11" s="1103"/>
      <c r="AD11" s="1103"/>
      <c r="AE11" s="1104"/>
      <c r="AF11" s="1099" t="s">
        <v>351</v>
      </c>
      <c r="AG11" s="1100"/>
      <c r="AH11" s="1100"/>
      <c r="AI11" s="1100"/>
      <c r="AJ11" s="1101"/>
      <c r="AK11" s="1144">
        <v>5</v>
      </c>
      <c r="AL11" s="1145"/>
      <c r="AM11" s="1145"/>
      <c r="AN11" s="1145"/>
      <c r="AO11" s="1145"/>
      <c r="AP11" s="1145" t="s">
        <v>483</v>
      </c>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352</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c r="A23" s="236" t="s">
        <v>353</v>
      </c>
      <c r="B23" s="1001" t="s">
        <v>354</v>
      </c>
      <c r="C23" s="1002"/>
      <c r="D23" s="1002"/>
      <c r="E23" s="1002"/>
      <c r="F23" s="1002"/>
      <c r="G23" s="1002"/>
      <c r="H23" s="1002"/>
      <c r="I23" s="1002"/>
      <c r="J23" s="1002"/>
      <c r="K23" s="1002"/>
      <c r="L23" s="1002"/>
      <c r="M23" s="1002"/>
      <c r="N23" s="1002"/>
      <c r="O23" s="1002"/>
      <c r="P23" s="1012"/>
      <c r="Q23" s="1131">
        <v>56410</v>
      </c>
      <c r="R23" s="1125"/>
      <c r="S23" s="1125"/>
      <c r="T23" s="1125"/>
      <c r="U23" s="1125"/>
      <c r="V23" s="1125">
        <v>53386</v>
      </c>
      <c r="W23" s="1125"/>
      <c r="X23" s="1125"/>
      <c r="Y23" s="1125"/>
      <c r="Z23" s="1125"/>
      <c r="AA23" s="1125">
        <v>3024</v>
      </c>
      <c r="AB23" s="1125"/>
      <c r="AC23" s="1125"/>
      <c r="AD23" s="1125"/>
      <c r="AE23" s="1132"/>
      <c r="AF23" s="1133">
        <v>2462</v>
      </c>
      <c r="AG23" s="1125"/>
      <c r="AH23" s="1125"/>
      <c r="AI23" s="1125"/>
      <c r="AJ23" s="1134"/>
      <c r="AK23" s="1135"/>
      <c r="AL23" s="1136"/>
      <c r="AM23" s="1136"/>
      <c r="AN23" s="1136"/>
      <c r="AO23" s="1136"/>
      <c r="AP23" s="1125">
        <v>65269</v>
      </c>
      <c r="AQ23" s="1125"/>
      <c r="AR23" s="1125"/>
      <c r="AS23" s="1125"/>
      <c r="AT23" s="1125"/>
      <c r="AU23" s="1126"/>
      <c r="AV23" s="1126"/>
      <c r="AW23" s="1126"/>
      <c r="AX23" s="1126"/>
      <c r="AY23" s="1127"/>
      <c r="AZ23" s="1128" t="s">
        <v>355</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c r="A24" s="1124" t="s">
        <v>356</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c r="A25" s="1123" t="s">
        <v>357</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c r="A26" s="1059" t="s">
        <v>328</v>
      </c>
      <c r="B26" s="1060"/>
      <c r="C26" s="1060"/>
      <c r="D26" s="1060"/>
      <c r="E26" s="1060"/>
      <c r="F26" s="1060"/>
      <c r="G26" s="1060"/>
      <c r="H26" s="1060"/>
      <c r="I26" s="1060"/>
      <c r="J26" s="1060"/>
      <c r="K26" s="1060"/>
      <c r="L26" s="1060"/>
      <c r="M26" s="1060"/>
      <c r="N26" s="1060"/>
      <c r="O26" s="1060"/>
      <c r="P26" s="1061"/>
      <c r="Q26" s="1065" t="s">
        <v>358</v>
      </c>
      <c r="R26" s="1066"/>
      <c r="S26" s="1066"/>
      <c r="T26" s="1066"/>
      <c r="U26" s="1067"/>
      <c r="V26" s="1065" t="s">
        <v>359</v>
      </c>
      <c r="W26" s="1066"/>
      <c r="X26" s="1066"/>
      <c r="Y26" s="1066"/>
      <c r="Z26" s="1067"/>
      <c r="AA26" s="1065" t="s">
        <v>360</v>
      </c>
      <c r="AB26" s="1066"/>
      <c r="AC26" s="1066"/>
      <c r="AD26" s="1066"/>
      <c r="AE26" s="1066"/>
      <c r="AF26" s="1119" t="s">
        <v>361</v>
      </c>
      <c r="AG26" s="1072"/>
      <c r="AH26" s="1072"/>
      <c r="AI26" s="1072"/>
      <c r="AJ26" s="1120"/>
      <c r="AK26" s="1066" t="s">
        <v>362</v>
      </c>
      <c r="AL26" s="1066"/>
      <c r="AM26" s="1066"/>
      <c r="AN26" s="1066"/>
      <c r="AO26" s="1067"/>
      <c r="AP26" s="1065" t="s">
        <v>363</v>
      </c>
      <c r="AQ26" s="1066"/>
      <c r="AR26" s="1066"/>
      <c r="AS26" s="1066"/>
      <c r="AT26" s="1067"/>
      <c r="AU26" s="1065" t="s">
        <v>364</v>
      </c>
      <c r="AV26" s="1066"/>
      <c r="AW26" s="1066"/>
      <c r="AX26" s="1066"/>
      <c r="AY26" s="1067"/>
      <c r="AZ26" s="1065" t="s">
        <v>365</v>
      </c>
      <c r="BA26" s="1066"/>
      <c r="BB26" s="1066"/>
      <c r="BC26" s="1066"/>
      <c r="BD26" s="1067"/>
      <c r="BE26" s="1065" t="s">
        <v>335</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c r="A28" s="238">
        <v>1</v>
      </c>
      <c r="B28" s="1111" t="s">
        <v>366</v>
      </c>
      <c r="C28" s="1112"/>
      <c r="D28" s="1112"/>
      <c r="E28" s="1112"/>
      <c r="F28" s="1112"/>
      <c r="G28" s="1112"/>
      <c r="H28" s="1112"/>
      <c r="I28" s="1112"/>
      <c r="J28" s="1112"/>
      <c r="K28" s="1112"/>
      <c r="L28" s="1112"/>
      <c r="M28" s="1112"/>
      <c r="N28" s="1112"/>
      <c r="O28" s="1112"/>
      <c r="P28" s="1113"/>
      <c r="Q28" s="1114">
        <v>9900</v>
      </c>
      <c r="R28" s="1115"/>
      <c r="S28" s="1115"/>
      <c r="T28" s="1115"/>
      <c r="U28" s="1115"/>
      <c r="V28" s="1115">
        <v>9501</v>
      </c>
      <c r="W28" s="1115"/>
      <c r="X28" s="1115"/>
      <c r="Y28" s="1115"/>
      <c r="Z28" s="1115"/>
      <c r="AA28" s="1115">
        <v>399</v>
      </c>
      <c r="AB28" s="1115"/>
      <c r="AC28" s="1115"/>
      <c r="AD28" s="1115"/>
      <c r="AE28" s="1116"/>
      <c r="AF28" s="1117">
        <v>399</v>
      </c>
      <c r="AG28" s="1115"/>
      <c r="AH28" s="1115"/>
      <c r="AI28" s="1115"/>
      <c r="AJ28" s="1118"/>
      <c r="AK28" s="1106">
        <v>763</v>
      </c>
      <c r="AL28" s="1107"/>
      <c r="AM28" s="1107"/>
      <c r="AN28" s="1107"/>
      <c r="AO28" s="1107"/>
      <c r="AP28" s="1107" t="s">
        <v>483</v>
      </c>
      <c r="AQ28" s="1107"/>
      <c r="AR28" s="1107"/>
      <c r="AS28" s="1107"/>
      <c r="AT28" s="1107"/>
      <c r="AU28" s="1107" t="s">
        <v>483</v>
      </c>
      <c r="AV28" s="1107"/>
      <c r="AW28" s="1107"/>
      <c r="AX28" s="1107"/>
      <c r="AY28" s="1107"/>
      <c r="AZ28" s="1108" t="s">
        <v>483</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c r="A29" s="238">
        <v>2</v>
      </c>
      <c r="B29" s="1094" t="s">
        <v>367</v>
      </c>
      <c r="C29" s="1095"/>
      <c r="D29" s="1095"/>
      <c r="E29" s="1095"/>
      <c r="F29" s="1095"/>
      <c r="G29" s="1095"/>
      <c r="H29" s="1095"/>
      <c r="I29" s="1095"/>
      <c r="J29" s="1095"/>
      <c r="K29" s="1095"/>
      <c r="L29" s="1095"/>
      <c r="M29" s="1095"/>
      <c r="N29" s="1095"/>
      <c r="O29" s="1095"/>
      <c r="P29" s="1096"/>
      <c r="Q29" s="1102">
        <v>82</v>
      </c>
      <c r="R29" s="1103"/>
      <c r="S29" s="1103"/>
      <c r="T29" s="1103"/>
      <c r="U29" s="1103"/>
      <c r="V29" s="1103">
        <v>72</v>
      </c>
      <c r="W29" s="1103"/>
      <c r="X29" s="1103"/>
      <c r="Y29" s="1103"/>
      <c r="Z29" s="1103"/>
      <c r="AA29" s="1103">
        <v>10</v>
      </c>
      <c r="AB29" s="1103"/>
      <c r="AC29" s="1103"/>
      <c r="AD29" s="1103"/>
      <c r="AE29" s="1104"/>
      <c r="AF29" s="1099">
        <v>10</v>
      </c>
      <c r="AG29" s="1100"/>
      <c r="AH29" s="1100"/>
      <c r="AI29" s="1100"/>
      <c r="AJ29" s="1101"/>
      <c r="AK29" s="1044">
        <v>8</v>
      </c>
      <c r="AL29" s="1035"/>
      <c r="AM29" s="1035"/>
      <c r="AN29" s="1035"/>
      <c r="AO29" s="1035"/>
      <c r="AP29" s="1035" t="s">
        <v>483</v>
      </c>
      <c r="AQ29" s="1035"/>
      <c r="AR29" s="1035"/>
      <c r="AS29" s="1035"/>
      <c r="AT29" s="1035"/>
      <c r="AU29" s="1035" t="s">
        <v>483</v>
      </c>
      <c r="AV29" s="1035"/>
      <c r="AW29" s="1035"/>
      <c r="AX29" s="1035"/>
      <c r="AY29" s="1035"/>
      <c r="AZ29" s="1105" t="s">
        <v>483</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c r="A30" s="238">
        <v>3</v>
      </c>
      <c r="B30" s="1094" t="s">
        <v>368</v>
      </c>
      <c r="C30" s="1095"/>
      <c r="D30" s="1095"/>
      <c r="E30" s="1095"/>
      <c r="F30" s="1095"/>
      <c r="G30" s="1095"/>
      <c r="H30" s="1095"/>
      <c r="I30" s="1095"/>
      <c r="J30" s="1095"/>
      <c r="K30" s="1095"/>
      <c r="L30" s="1095"/>
      <c r="M30" s="1095"/>
      <c r="N30" s="1095"/>
      <c r="O30" s="1095"/>
      <c r="P30" s="1096"/>
      <c r="Q30" s="1102">
        <v>10509</v>
      </c>
      <c r="R30" s="1103"/>
      <c r="S30" s="1103"/>
      <c r="T30" s="1103"/>
      <c r="U30" s="1103"/>
      <c r="V30" s="1103">
        <v>10204</v>
      </c>
      <c r="W30" s="1103"/>
      <c r="X30" s="1103"/>
      <c r="Y30" s="1103"/>
      <c r="Z30" s="1103"/>
      <c r="AA30" s="1103">
        <v>305</v>
      </c>
      <c r="AB30" s="1103"/>
      <c r="AC30" s="1103"/>
      <c r="AD30" s="1103"/>
      <c r="AE30" s="1104"/>
      <c r="AF30" s="1099">
        <v>305</v>
      </c>
      <c r="AG30" s="1100"/>
      <c r="AH30" s="1100"/>
      <c r="AI30" s="1100"/>
      <c r="AJ30" s="1101"/>
      <c r="AK30" s="1044">
        <v>1524</v>
      </c>
      <c r="AL30" s="1035"/>
      <c r="AM30" s="1035"/>
      <c r="AN30" s="1035"/>
      <c r="AO30" s="1035"/>
      <c r="AP30" s="1035" t="s">
        <v>483</v>
      </c>
      <c r="AQ30" s="1035"/>
      <c r="AR30" s="1035"/>
      <c r="AS30" s="1035"/>
      <c r="AT30" s="1035"/>
      <c r="AU30" s="1035" t="s">
        <v>483</v>
      </c>
      <c r="AV30" s="1035"/>
      <c r="AW30" s="1035"/>
      <c r="AX30" s="1035"/>
      <c r="AY30" s="1035"/>
      <c r="AZ30" s="1105" t="s">
        <v>483</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c r="A31" s="238">
        <v>4</v>
      </c>
      <c r="B31" s="1094" t="s">
        <v>369</v>
      </c>
      <c r="C31" s="1095"/>
      <c r="D31" s="1095"/>
      <c r="E31" s="1095"/>
      <c r="F31" s="1095"/>
      <c r="G31" s="1095"/>
      <c r="H31" s="1095"/>
      <c r="I31" s="1095"/>
      <c r="J31" s="1095"/>
      <c r="K31" s="1095"/>
      <c r="L31" s="1095"/>
      <c r="M31" s="1095"/>
      <c r="N31" s="1095"/>
      <c r="O31" s="1095"/>
      <c r="P31" s="1096"/>
      <c r="Q31" s="1102">
        <v>1531</v>
      </c>
      <c r="R31" s="1103"/>
      <c r="S31" s="1103"/>
      <c r="T31" s="1103"/>
      <c r="U31" s="1103"/>
      <c r="V31" s="1103">
        <v>1520</v>
      </c>
      <c r="W31" s="1103"/>
      <c r="X31" s="1103"/>
      <c r="Y31" s="1103"/>
      <c r="Z31" s="1103"/>
      <c r="AA31" s="1103">
        <v>11</v>
      </c>
      <c r="AB31" s="1103"/>
      <c r="AC31" s="1103"/>
      <c r="AD31" s="1103"/>
      <c r="AE31" s="1104"/>
      <c r="AF31" s="1099">
        <v>11</v>
      </c>
      <c r="AG31" s="1100"/>
      <c r="AH31" s="1100"/>
      <c r="AI31" s="1100"/>
      <c r="AJ31" s="1101"/>
      <c r="AK31" s="1044">
        <v>409</v>
      </c>
      <c r="AL31" s="1035"/>
      <c r="AM31" s="1035"/>
      <c r="AN31" s="1035"/>
      <c r="AO31" s="1035"/>
      <c r="AP31" s="1035" t="s">
        <v>483</v>
      </c>
      <c r="AQ31" s="1035"/>
      <c r="AR31" s="1035"/>
      <c r="AS31" s="1035"/>
      <c r="AT31" s="1035"/>
      <c r="AU31" s="1035" t="s">
        <v>483</v>
      </c>
      <c r="AV31" s="1035"/>
      <c r="AW31" s="1035"/>
      <c r="AX31" s="1035"/>
      <c r="AY31" s="1035"/>
      <c r="AZ31" s="1105" t="s">
        <v>483</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c r="A32" s="238">
        <v>5</v>
      </c>
      <c r="B32" s="1094" t="s">
        <v>370</v>
      </c>
      <c r="C32" s="1095"/>
      <c r="D32" s="1095"/>
      <c r="E32" s="1095"/>
      <c r="F32" s="1095"/>
      <c r="G32" s="1095"/>
      <c r="H32" s="1095"/>
      <c r="I32" s="1095"/>
      <c r="J32" s="1095"/>
      <c r="K32" s="1095"/>
      <c r="L32" s="1095"/>
      <c r="M32" s="1095"/>
      <c r="N32" s="1095"/>
      <c r="O32" s="1095"/>
      <c r="P32" s="1096"/>
      <c r="Q32" s="1102">
        <v>120</v>
      </c>
      <c r="R32" s="1103"/>
      <c r="S32" s="1103"/>
      <c r="T32" s="1103"/>
      <c r="U32" s="1103"/>
      <c r="V32" s="1103">
        <v>120</v>
      </c>
      <c r="W32" s="1103"/>
      <c r="X32" s="1103"/>
      <c r="Y32" s="1103"/>
      <c r="Z32" s="1103"/>
      <c r="AA32" s="1103" t="s">
        <v>546</v>
      </c>
      <c r="AB32" s="1103"/>
      <c r="AC32" s="1103"/>
      <c r="AD32" s="1103"/>
      <c r="AE32" s="1104"/>
      <c r="AF32" s="1099" t="s">
        <v>371</v>
      </c>
      <c r="AG32" s="1100"/>
      <c r="AH32" s="1100"/>
      <c r="AI32" s="1100"/>
      <c r="AJ32" s="1101"/>
      <c r="AK32" s="1044" t="s">
        <v>546</v>
      </c>
      <c r="AL32" s="1035"/>
      <c r="AM32" s="1035"/>
      <c r="AN32" s="1035"/>
      <c r="AO32" s="1035"/>
      <c r="AP32" s="1035" t="s">
        <v>483</v>
      </c>
      <c r="AQ32" s="1035"/>
      <c r="AR32" s="1035"/>
      <c r="AS32" s="1035"/>
      <c r="AT32" s="1035"/>
      <c r="AU32" s="1035" t="s">
        <v>483</v>
      </c>
      <c r="AV32" s="1035"/>
      <c r="AW32" s="1035"/>
      <c r="AX32" s="1035"/>
      <c r="AY32" s="1035"/>
      <c r="AZ32" s="1105" t="s">
        <v>483</v>
      </c>
      <c r="BA32" s="1105"/>
      <c r="BB32" s="1105"/>
      <c r="BC32" s="1105"/>
      <c r="BD32" s="1105"/>
      <c r="BE32" s="1036"/>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c r="A33" s="238">
        <v>6</v>
      </c>
      <c r="B33" s="1094" t="s">
        <v>372</v>
      </c>
      <c r="C33" s="1095"/>
      <c r="D33" s="1095"/>
      <c r="E33" s="1095"/>
      <c r="F33" s="1095"/>
      <c r="G33" s="1095"/>
      <c r="H33" s="1095"/>
      <c r="I33" s="1095"/>
      <c r="J33" s="1095"/>
      <c r="K33" s="1095"/>
      <c r="L33" s="1095"/>
      <c r="M33" s="1095"/>
      <c r="N33" s="1095"/>
      <c r="O33" s="1095"/>
      <c r="P33" s="1096"/>
      <c r="Q33" s="1102">
        <v>3000</v>
      </c>
      <c r="R33" s="1103"/>
      <c r="S33" s="1103"/>
      <c r="T33" s="1103"/>
      <c r="U33" s="1103"/>
      <c r="V33" s="1103">
        <v>2539</v>
      </c>
      <c r="W33" s="1103"/>
      <c r="X33" s="1103"/>
      <c r="Y33" s="1103"/>
      <c r="Z33" s="1103"/>
      <c r="AA33" s="1103">
        <v>461</v>
      </c>
      <c r="AB33" s="1103"/>
      <c r="AC33" s="1103"/>
      <c r="AD33" s="1103"/>
      <c r="AE33" s="1104"/>
      <c r="AF33" s="1099">
        <v>1949</v>
      </c>
      <c r="AG33" s="1100"/>
      <c r="AH33" s="1100"/>
      <c r="AI33" s="1100"/>
      <c r="AJ33" s="1101"/>
      <c r="AK33" s="1044">
        <v>437</v>
      </c>
      <c r="AL33" s="1035"/>
      <c r="AM33" s="1035"/>
      <c r="AN33" s="1035"/>
      <c r="AO33" s="1035"/>
      <c r="AP33" s="1035">
        <v>12179</v>
      </c>
      <c r="AQ33" s="1035"/>
      <c r="AR33" s="1035"/>
      <c r="AS33" s="1035"/>
      <c r="AT33" s="1035"/>
      <c r="AU33" s="1035">
        <v>1888</v>
      </c>
      <c r="AV33" s="1035"/>
      <c r="AW33" s="1035"/>
      <c r="AX33" s="1035"/>
      <c r="AY33" s="1035"/>
      <c r="AZ33" s="1105" t="s">
        <v>483</v>
      </c>
      <c r="BA33" s="1105"/>
      <c r="BB33" s="1105"/>
      <c r="BC33" s="1105"/>
      <c r="BD33" s="1105"/>
      <c r="BE33" s="1036" t="s">
        <v>373</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c r="A34" s="238">
        <v>7</v>
      </c>
      <c r="B34" s="1094" t="s">
        <v>374</v>
      </c>
      <c r="C34" s="1095"/>
      <c r="D34" s="1095"/>
      <c r="E34" s="1095"/>
      <c r="F34" s="1095"/>
      <c r="G34" s="1095"/>
      <c r="H34" s="1095"/>
      <c r="I34" s="1095"/>
      <c r="J34" s="1095"/>
      <c r="K34" s="1095"/>
      <c r="L34" s="1095"/>
      <c r="M34" s="1095"/>
      <c r="N34" s="1095"/>
      <c r="O34" s="1095"/>
      <c r="P34" s="1096"/>
      <c r="Q34" s="1102">
        <v>3219</v>
      </c>
      <c r="R34" s="1103"/>
      <c r="S34" s="1103"/>
      <c r="T34" s="1103"/>
      <c r="U34" s="1103"/>
      <c r="V34" s="1103">
        <v>2934</v>
      </c>
      <c r="W34" s="1103"/>
      <c r="X34" s="1103"/>
      <c r="Y34" s="1103"/>
      <c r="Z34" s="1103"/>
      <c r="AA34" s="1103">
        <v>285</v>
      </c>
      <c r="AB34" s="1103"/>
      <c r="AC34" s="1103"/>
      <c r="AD34" s="1103"/>
      <c r="AE34" s="1104"/>
      <c r="AF34" s="1099">
        <v>776</v>
      </c>
      <c r="AG34" s="1100"/>
      <c r="AH34" s="1100"/>
      <c r="AI34" s="1100"/>
      <c r="AJ34" s="1101"/>
      <c r="AK34" s="1044">
        <v>1751</v>
      </c>
      <c r="AL34" s="1035"/>
      <c r="AM34" s="1035"/>
      <c r="AN34" s="1035"/>
      <c r="AO34" s="1035"/>
      <c r="AP34" s="1035">
        <v>19060</v>
      </c>
      <c r="AQ34" s="1035"/>
      <c r="AR34" s="1035"/>
      <c r="AS34" s="1035"/>
      <c r="AT34" s="1035"/>
      <c r="AU34" s="1035">
        <v>17383</v>
      </c>
      <c r="AV34" s="1035"/>
      <c r="AW34" s="1035"/>
      <c r="AX34" s="1035"/>
      <c r="AY34" s="1035"/>
      <c r="AZ34" s="1105" t="s">
        <v>483</v>
      </c>
      <c r="BA34" s="1105"/>
      <c r="BB34" s="1105"/>
      <c r="BC34" s="1105"/>
      <c r="BD34" s="1105"/>
      <c r="BE34" s="1036" t="s">
        <v>375</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c r="A35" s="238">
        <v>8</v>
      </c>
      <c r="B35" s="1094" t="s">
        <v>376</v>
      </c>
      <c r="C35" s="1095"/>
      <c r="D35" s="1095"/>
      <c r="E35" s="1095"/>
      <c r="F35" s="1095"/>
      <c r="G35" s="1095"/>
      <c r="H35" s="1095"/>
      <c r="I35" s="1095"/>
      <c r="J35" s="1095"/>
      <c r="K35" s="1095"/>
      <c r="L35" s="1095"/>
      <c r="M35" s="1095"/>
      <c r="N35" s="1095"/>
      <c r="O35" s="1095"/>
      <c r="P35" s="1096"/>
      <c r="Q35" s="1102">
        <v>213</v>
      </c>
      <c r="R35" s="1103"/>
      <c r="S35" s="1103"/>
      <c r="T35" s="1103"/>
      <c r="U35" s="1103"/>
      <c r="V35" s="1103">
        <v>213</v>
      </c>
      <c r="W35" s="1103"/>
      <c r="X35" s="1103"/>
      <c r="Y35" s="1103"/>
      <c r="Z35" s="1103"/>
      <c r="AA35" s="1103" t="s">
        <v>483</v>
      </c>
      <c r="AB35" s="1103"/>
      <c r="AC35" s="1103"/>
      <c r="AD35" s="1103"/>
      <c r="AE35" s="1104"/>
      <c r="AF35" s="1099" t="s">
        <v>351</v>
      </c>
      <c r="AG35" s="1100"/>
      <c r="AH35" s="1100"/>
      <c r="AI35" s="1100"/>
      <c r="AJ35" s="1101"/>
      <c r="AK35" s="1044" t="s">
        <v>483</v>
      </c>
      <c r="AL35" s="1035"/>
      <c r="AM35" s="1035"/>
      <c r="AN35" s="1035"/>
      <c r="AO35" s="1035"/>
      <c r="AP35" s="1035">
        <v>430</v>
      </c>
      <c r="AQ35" s="1035"/>
      <c r="AR35" s="1035"/>
      <c r="AS35" s="1035"/>
      <c r="AT35" s="1035"/>
      <c r="AU35" s="1035" t="s">
        <v>483</v>
      </c>
      <c r="AV35" s="1035"/>
      <c r="AW35" s="1035"/>
      <c r="AX35" s="1035"/>
      <c r="AY35" s="1035"/>
      <c r="AZ35" s="1105" t="s">
        <v>483</v>
      </c>
      <c r="BA35" s="1105"/>
      <c r="BB35" s="1105"/>
      <c r="BC35" s="1105"/>
      <c r="BD35" s="1105"/>
      <c r="BE35" s="1036" t="s">
        <v>377</v>
      </c>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378</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c r="A63" s="236" t="s">
        <v>353</v>
      </c>
      <c r="B63" s="1001" t="s">
        <v>379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3450</v>
      </c>
      <c r="AG63" s="1023"/>
      <c r="AH63" s="1023"/>
      <c r="AI63" s="1023"/>
      <c r="AJ63" s="1086"/>
      <c r="AK63" s="1087"/>
      <c r="AL63" s="1027"/>
      <c r="AM63" s="1027"/>
      <c r="AN63" s="1027"/>
      <c r="AO63" s="1027"/>
      <c r="AP63" s="1023">
        <v>31669</v>
      </c>
      <c r="AQ63" s="1023"/>
      <c r="AR63" s="1023"/>
      <c r="AS63" s="1023"/>
      <c r="AT63" s="1023"/>
      <c r="AU63" s="1023">
        <v>19271</v>
      </c>
      <c r="AV63" s="1023"/>
      <c r="AW63" s="1023"/>
      <c r="AX63" s="1023"/>
      <c r="AY63" s="1023"/>
      <c r="AZ63" s="1081"/>
      <c r="BA63" s="1081"/>
      <c r="BB63" s="1081"/>
      <c r="BC63" s="1081"/>
      <c r="BD63" s="1081"/>
      <c r="BE63" s="1024"/>
      <c r="BF63" s="1024"/>
      <c r="BG63" s="1024"/>
      <c r="BH63" s="1024"/>
      <c r="BI63" s="1025"/>
      <c r="BJ63" s="1082" t="s">
        <v>351</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c r="A65" s="228" t="s">
        <v>380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c r="A66" s="1059" t="s">
        <v>381</v>
      </c>
      <c r="B66" s="1060"/>
      <c r="C66" s="1060"/>
      <c r="D66" s="1060"/>
      <c r="E66" s="1060"/>
      <c r="F66" s="1060"/>
      <c r="G66" s="1060"/>
      <c r="H66" s="1060"/>
      <c r="I66" s="1060"/>
      <c r="J66" s="1060"/>
      <c r="K66" s="1060"/>
      <c r="L66" s="1060"/>
      <c r="M66" s="1060"/>
      <c r="N66" s="1060"/>
      <c r="O66" s="1060"/>
      <c r="P66" s="1061"/>
      <c r="Q66" s="1065" t="s">
        <v>382</v>
      </c>
      <c r="R66" s="1066"/>
      <c r="S66" s="1066"/>
      <c r="T66" s="1066"/>
      <c r="U66" s="1067"/>
      <c r="V66" s="1065" t="s">
        <v>383</v>
      </c>
      <c r="W66" s="1066"/>
      <c r="X66" s="1066"/>
      <c r="Y66" s="1066"/>
      <c r="Z66" s="1067"/>
      <c r="AA66" s="1065" t="s">
        <v>384</v>
      </c>
      <c r="AB66" s="1066"/>
      <c r="AC66" s="1066"/>
      <c r="AD66" s="1066"/>
      <c r="AE66" s="1067"/>
      <c r="AF66" s="1071" t="s">
        <v>361</v>
      </c>
      <c r="AG66" s="1072"/>
      <c r="AH66" s="1072"/>
      <c r="AI66" s="1072"/>
      <c r="AJ66" s="1073"/>
      <c r="AK66" s="1065" t="s">
        <v>385</v>
      </c>
      <c r="AL66" s="1060"/>
      <c r="AM66" s="1060"/>
      <c r="AN66" s="1060"/>
      <c r="AO66" s="1061"/>
      <c r="AP66" s="1065" t="s">
        <v>386</v>
      </c>
      <c r="AQ66" s="1066"/>
      <c r="AR66" s="1066"/>
      <c r="AS66" s="1066"/>
      <c r="AT66" s="1067"/>
      <c r="AU66" s="1065" t="s">
        <v>387</v>
      </c>
      <c r="AV66" s="1066"/>
      <c r="AW66" s="1066"/>
      <c r="AX66" s="1066"/>
      <c r="AY66" s="1067"/>
      <c r="AZ66" s="1065" t="s">
        <v>335</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c r="A68" s="232">
        <v>1</v>
      </c>
      <c r="B68" s="1049" t="s">
        <v>547</v>
      </c>
      <c r="C68" s="1050"/>
      <c r="D68" s="1050"/>
      <c r="E68" s="1050"/>
      <c r="F68" s="1050"/>
      <c r="G68" s="1050"/>
      <c r="H68" s="1050"/>
      <c r="I68" s="1050"/>
      <c r="J68" s="1050"/>
      <c r="K68" s="1050"/>
      <c r="L68" s="1050"/>
      <c r="M68" s="1050"/>
      <c r="N68" s="1050"/>
      <c r="O68" s="1050"/>
      <c r="P68" s="1051"/>
      <c r="Q68" s="1052">
        <v>1465</v>
      </c>
      <c r="R68" s="1046"/>
      <c r="S68" s="1046"/>
      <c r="T68" s="1046"/>
      <c r="U68" s="1046"/>
      <c r="V68" s="1046">
        <v>1311</v>
      </c>
      <c r="W68" s="1046"/>
      <c r="X68" s="1046"/>
      <c r="Y68" s="1046"/>
      <c r="Z68" s="1046"/>
      <c r="AA68" s="1046">
        <v>154</v>
      </c>
      <c r="AB68" s="1046"/>
      <c r="AC68" s="1046"/>
      <c r="AD68" s="1046"/>
      <c r="AE68" s="1046"/>
      <c r="AF68" s="1046">
        <v>154</v>
      </c>
      <c r="AG68" s="1046"/>
      <c r="AH68" s="1046"/>
      <c r="AI68" s="1046"/>
      <c r="AJ68" s="1046"/>
      <c r="AK68" s="1046" t="s">
        <v>483</v>
      </c>
      <c r="AL68" s="1046"/>
      <c r="AM68" s="1046"/>
      <c r="AN68" s="1046"/>
      <c r="AO68" s="1046"/>
      <c r="AP68" s="1046" t="s">
        <v>483</v>
      </c>
      <c r="AQ68" s="1046"/>
      <c r="AR68" s="1046"/>
      <c r="AS68" s="1046"/>
      <c r="AT68" s="1046"/>
      <c r="AU68" s="1046" t="s">
        <v>483</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c r="A69" s="234">
        <v>2</v>
      </c>
      <c r="B69" s="1038" t="s">
        <v>548</v>
      </c>
      <c r="C69" s="1039"/>
      <c r="D69" s="1039"/>
      <c r="E69" s="1039"/>
      <c r="F69" s="1039"/>
      <c r="G69" s="1039"/>
      <c r="H69" s="1039"/>
      <c r="I69" s="1039"/>
      <c r="J69" s="1039"/>
      <c r="K69" s="1039"/>
      <c r="L69" s="1039"/>
      <c r="M69" s="1039"/>
      <c r="N69" s="1039"/>
      <c r="O69" s="1039"/>
      <c r="P69" s="1040"/>
      <c r="Q69" s="1041">
        <v>434039</v>
      </c>
      <c r="R69" s="1035"/>
      <c r="S69" s="1035"/>
      <c r="T69" s="1035"/>
      <c r="U69" s="1035"/>
      <c r="V69" s="1035">
        <v>424630</v>
      </c>
      <c r="W69" s="1035"/>
      <c r="X69" s="1035"/>
      <c r="Y69" s="1035"/>
      <c r="Z69" s="1035"/>
      <c r="AA69" s="1035">
        <v>9409</v>
      </c>
      <c r="AB69" s="1035"/>
      <c r="AC69" s="1035"/>
      <c r="AD69" s="1035"/>
      <c r="AE69" s="1035"/>
      <c r="AF69" s="1035">
        <v>9409</v>
      </c>
      <c r="AG69" s="1035"/>
      <c r="AH69" s="1035"/>
      <c r="AI69" s="1035"/>
      <c r="AJ69" s="1035"/>
      <c r="AK69" s="1035">
        <v>840</v>
      </c>
      <c r="AL69" s="1035"/>
      <c r="AM69" s="1035"/>
      <c r="AN69" s="1035"/>
      <c r="AO69" s="1035"/>
      <c r="AP69" s="1035" t="s">
        <v>483</v>
      </c>
      <c r="AQ69" s="1035"/>
      <c r="AR69" s="1035"/>
      <c r="AS69" s="1035"/>
      <c r="AT69" s="1035"/>
      <c r="AU69" s="1035" t="s">
        <v>483</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c r="A70" s="234">
        <v>3</v>
      </c>
      <c r="B70" s="1038" t="s">
        <v>549</v>
      </c>
      <c r="C70" s="1039"/>
      <c r="D70" s="1039"/>
      <c r="E70" s="1039"/>
      <c r="F70" s="1039"/>
      <c r="G70" s="1039"/>
      <c r="H70" s="1039"/>
      <c r="I70" s="1039"/>
      <c r="J70" s="1039"/>
      <c r="K70" s="1039"/>
      <c r="L70" s="1039"/>
      <c r="M70" s="1039"/>
      <c r="N70" s="1039"/>
      <c r="O70" s="1039"/>
      <c r="P70" s="1040"/>
      <c r="Q70" s="1041">
        <v>241</v>
      </c>
      <c r="R70" s="1035"/>
      <c r="S70" s="1035"/>
      <c r="T70" s="1035"/>
      <c r="U70" s="1035"/>
      <c r="V70" s="1035">
        <v>183</v>
      </c>
      <c r="W70" s="1035"/>
      <c r="X70" s="1035"/>
      <c r="Y70" s="1035"/>
      <c r="Z70" s="1035"/>
      <c r="AA70" s="1035">
        <v>58</v>
      </c>
      <c r="AB70" s="1035"/>
      <c r="AC70" s="1035"/>
      <c r="AD70" s="1035"/>
      <c r="AE70" s="1035"/>
      <c r="AF70" s="1035">
        <v>58</v>
      </c>
      <c r="AG70" s="1035"/>
      <c r="AH70" s="1035"/>
      <c r="AI70" s="1035"/>
      <c r="AJ70" s="1035"/>
      <c r="AK70" s="1035" t="s">
        <v>483</v>
      </c>
      <c r="AL70" s="1035"/>
      <c r="AM70" s="1035"/>
      <c r="AN70" s="1035"/>
      <c r="AO70" s="1035"/>
      <c r="AP70" s="1035" t="s">
        <v>483</v>
      </c>
      <c r="AQ70" s="1035"/>
      <c r="AR70" s="1035"/>
      <c r="AS70" s="1035"/>
      <c r="AT70" s="1035"/>
      <c r="AU70" s="1035" t="s">
        <v>483</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c r="A71" s="234">
        <v>4</v>
      </c>
      <c r="B71" s="1038" t="s">
        <v>550</v>
      </c>
      <c r="C71" s="1039"/>
      <c r="D71" s="1039"/>
      <c r="E71" s="1039"/>
      <c r="F71" s="1039"/>
      <c r="G71" s="1039"/>
      <c r="H71" s="1039"/>
      <c r="I71" s="1039"/>
      <c r="J71" s="1039"/>
      <c r="K71" s="1039"/>
      <c r="L71" s="1039"/>
      <c r="M71" s="1039"/>
      <c r="N71" s="1039"/>
      <c r="O71" s="1039"/>
      <c r="P71" s="1040"/>
      <c r="Q71" s="1041">
        <v>89</v>
      </c>
      <c r="R71" s="1035"/>
      <c r="S71" s="1035"/>
      <c r="T71" s="1035"/>
      <c r="U71" s="1035"/>
      <c r="V71" s="1035">
        <v>83</v>
      </c>
      <c r="W71" s="1035"/>
      <c r="X71" s="1035"/>
      <c r="Y71" s="1035"/>
      <c r="Z71" s="1035"/>
      <c r="AA71" s="1035">
        <v>6</v>
      </c>
      <c r="AB71" s="1035"/>
      <c r="AC71" s="1035"/>
      <c r="AD71" s="1035"/>
      <c r="AE71" s="1035"/>
      <c r="AF71" s="1035">
        <v>1</v>
      </c>
      <c r="AG71" s="1035"/>
      <c r="AH71" s="1035"/>
      <c r="AI71" s="1035"/>
      <c r="AJ71" s="1035"/>
      <c r="AK71" s="1035" t="s">
        <v>483</v>
      </c>
      <c r="AL71" s="1035"/>
      <c r="AM71" s="1035"/>
      <c r="AN71" s="1035"/>
      <c r="AO71" s="1035"/>
      <c r="AP71" s="1035"/>
      <c r="AQ71" s="1035"/>
      <c r="AR71" s="1035"/>
      <c r="AS71" s="1035"/>
      <c r="AT71" s="1035"/>
      <c r="AU71" s="1035"/>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c r="A72" s="234">
        <v>5</v>
      </c>
      <c r="B72" s="1038" t="s">
        <v>551</v>
      </c>
      <c r="C72" s="1039"/>
      <c r="D72" s="1039"/>
      <c r="E72" s="1039"/>
      <c r="F72" s="1039"/>
      <c r="G72" s="1039"/>
      <c r="H72" s="1039"/>
      <c r="I72" s="1039"/>
      <c r="J72" s="1039"/>
      <c r="K72" s="1039"/>
      <c r="L72" s="1039"/>
      <c r="M72" s="1039"/>
      <c r="N72" s="1039"/>
      <c r="O72" s="1039"/>
      <c r="P72" s="1040"/>
      <c r="Q72" s="1041">
        <v>3177</v>
      </c>
      <c r="R72" s="1035"/>
      <c r="S72" s="1035"/>
      <c r="T72" s="1035"/>
      <c r="U72" s="1035"/>
      <c r="V72" s="1035">
        <v>3175</v>
      </c>
      <c r="W72" s="1035"/>
      <c r="X72" s="1035"/>
      <c r="Y72" s="1035"/>
      <c r="Z72" s="1035"/>
      <c r="AA72" s="1035">
        <v>2</v>
      </c>
      <c r="AB72" s="1035"/>
      <c r="AC72" s="1035"/>
      <c r="AD72" s="1035"/>
      <c r="AE72" s="1035"/>
      <c r="AF72" s="1035">
        <v>1755</v>
      </c>
      <c r="AG72" s="1035"/>
      <c r="AH72" s="1035"/>
      <c r="AI72" s="1035"/>
      <c r="AJ72" s="1035"/>
      <c r="AK72" s="1035" t="s">
        <v>483</v>
      </c>
      <c r="AL72" s="1035"/>
      <c r="AM72" s="1035"/>
      <c r="AN72" s="1035"/>
      <c r="AO72" s="1035"/>
      <c r="AP72" s="1035">
        <v>902</v>
      </c>
      <c r="AQ72" s="1035"/>
      <c r="AR72" s="1035"/>
      <c r="AS72" s="1035"/>
      <c r="AT72" s="1035"/>
      <c r="AU72" s="1035">
        <v>100</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c r="A73" s="234">
        <v>6</v>
      </c>
      <c r="B73" s="1038" t="s">
        <v>552</v>
      </c>
      <c r="C73" s="1039"/>
      <c r="D73" s="1039"/>
      <c r="E73" s="1039"/>
      <c r="F73" s="1039"/>
      <c r="G73" s="1039"/>
      <c r="H73" s="1039"/>
      <c r="I73" s="1039"/>
      <c r="J73" s="1039"/>
      <c r="K73" s="1039"/>
      <c r="L73" s="1039"/>
      <c r="M73" s="1039"/>
      <c r="N73" s="1039"/>
      <c r="O73" s="1039"/>
      <c r="P73" s="1040"/>
      <c r="Q73" s="1041">
        <v>4748</v>
      </c>
      <c r="R73" s="1035"/>
      <c r="S73" s="1035"/>
      <c r="T73" s="1035"/>
      <c r="U73" s="1035"/>
      <c r="V73" s="1035">
        <v>4460</v>
      </c>
      <c r="W73" s="1035"/>
      <c r="X73" s="1035"/>
      <c r="Y73" s="1035"/>
      <c r="Z73" s="1035"/>
      <c r="AA73" s="1035">
        <v>288</v>
      </c>
      <c r="AB73" s="1035"/>
      <c r="AC73" s="1035"/>
      <c r="AD73" s="1035"/>
      <c r="AE73" s="1035"/>
      <c r="AF73" s="1035">
        <v>288</v>
      </c>
      <c r="AG73" s="1035"/>
      <c r="AH73" s="1035"/>
      <c r="AI73" s="1035"/>
      <c r="AJ73" s="1035"/>
      <c r="AK73" s="1035" t="s">
        <v>483</v>
      </c>
      <c r="AL73" s="1035"/>
      <c r="AM73" s="1035"/>
      <c r="AN73" s="1035"/>
      <c r="AO73" s="1035"/>
      <c r="AP73" s="1035" t="s">
        <v>483</v>
      </c>
      <c r="AQ73" s="1035"/>
      <c r="AR73" s="1035"/>
      <c r="AS73" s="1035"/>
      <c r="AT73" s="1035"/>
      <c r="AU73" s="1035" t="s">
        <v>483</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c r="A74" s="234">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c r="A88" s="236" t="s">
        <v>353</v>
      </c>
      <c r="B88" s="1001" t="s">
        <v>388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11665</v>
      </c>
      <c r="AG88" s="1023"/>
      <c r="AH88" s="1023"/>
      <c r="AI88" s="1023"/>
      <c r="AJ88" s="1023"/>
      <c r="AK88" s="1027"/>
      <c r="AL88" s="1027"/>
      <c r="AM88" s="1027"/>
      <c r="AN88" s="1027"/>
      <c r="AO88" s="1027"/>
      <c r="AP88" s="1023">
        <v>902</v>
      </c>
      <c r="AQ88" s="1023"/>
      <c r="AR88" s="1023"/>
      <c r="AS88" s="1023"/>
      <c r="AT88" s="1023"/>
      <c r="AU88" s="1023">
        <v>100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353</v>
      </c>
      <c r="BR102" s="1001" t="s">
        <v>389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38</v>
      </c>
      <c r="CS102" s="1017"/>
      <c r="CT102" s="1017"/>
      <c r="CU102" s="1017"/>
      <c r="CV102" s="1018"/>
      <c r="CW102" s="1016">
        <v>12</v>
      </c>
      <c r="CX102" s="1017"/>
      <c r="CY102" s="1017"/>
      <c r="CZ102" s="1017"/>
      <c r="DA102" s="1018"/>
      <c r="DB102" s="1016" t="s">
        <v>483</v>
      </c>
      <c r="DC102" s="1017"/>
      <c r="DD102" s="1017"/>
      <c r="DE102" s="1017"/>
      <c r="DF102" s="1018"/>
      <c r="DG102" s="1016" t="s">
        <v>483</v>
      </c>
      <c r="DH102" s="1017"/>
      <c r="DI102" s="1017"/>
      <c r="DJ102" s="1017"/>
      <c r="DK102" s="1018"/>
      <c r="DL102" s="1016" t="s">
        <v>483</v>
      </c>
      <c r="DM102" s="1017"/>
      <c r="DN102" s="1017"/>
      <c r="DO102" s="1017"/>
      <c r="DP102" s="1018"/>
      <c r="DQ102" s="1016" t="s">
        <v>483</v>
      </c>
      <c r="DR102" s="1017"/>
      <c r="DS102" s="1017"/>
      <c r="DT102" s="1017"/>
      <c r="DU102" s="1018"/>
      <c r="DV102" s="1001"/>
      <c r="DW102" s="1002"/>
      <c r="DX102" s="1002"/>
      <c r="DY102" s="1002"/>
      <c r="DZ102" s="1003"/>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390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391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392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393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6" t="s">
        <v>394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395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c r="A109" s="959" t="s">
        <v>396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397</v>
      </c>
      <c r="AB109" s="960"/>
      <c r="AC109" s="960"/>
      <c r="AD109" s="960"/>
      <c r="AE109" s="961"/>
      <c r="AF109" s="962" t="s">
        <v>398</v>
      </c>
      <c r="AG109" s="960"/>
      <c r="AH109" s="960"/>
      <c r="AI109" s="960"/>
      <c r="AJ109" s="961"/>
      <c r="AK109" s="962" t="s">
        <v>284</v>
      </c>
      <c r="AL109" s="960"/>
      <c r="AM109" s="960"/>
      <c r="AN109" s="960"/>
      <c r="AO109" s="961"/>
      <c r="AP109" s="962" t="s">
        <v>399</v>
      </c>
      <c r="AQ109" s="960"/>
      <c r="AR109" s="960"/>
      <c r="AS109" s="960"/>
      <c r="AT109" s="993"/>
      <c r="AU109" s="959" t="s">
        <v>396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397</v>
      </c>
      <c r="BR109" s="960"/>
      <c r="BS109" s="960"/>
      <c r="BT109" s="960"/>
      <c r="BU109" s="961"/>
      <c r="BV109" s="962" t="s">
        <v>398</v>
      </c>
      <c r="BW109" s="960"/>
      <c r="BX109" s="960"/>
      <c r="BY109" s="960"/>
      <c r="BZ109" s="961"/>
      <c r="CA109" s="962" t="s">
        <v>284</v>
      </c>
      <c r="CB109" s="960"/>
      <c r="CC109" s="960"/>
      <c r="CD109" s="960"/>
      <c r="CE109" s="961"/>
      <c r="CF109" s="1000" t="s">
        <v>399</v>
      </c>
      <c r="CG109" s="1000"/>
      <c r="CH109" s="1000"/>
      <c r="CI109" s="1000"/>
      <c r="CJ109" s="1000"/>
      <c r="CK109" s="962" t="s">
        <v>400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397</v>
      </c>
      <c r="DH109" s="960"/>
      <c r="DI109" s="960"/>
      <c r="DJ109" s="960"/>
      <c r="DK109" s="961"/>
      <c r="DL109" s="962" t="s">
        <v>398</v>
      </c>
      <c r="DM109" s="960"/>
      <c r="DN109" s="960"/>
      <c r="DO109" s="960"/>
      <c r="DP109" s="961"/>
      <c r="DQ109" s="962" t="s">
        <v>284</v>
      </c>
      <c r="DR109" s="960"/>
      <c r="DS109" s="960"/>
      <c r="DT109" s="960"/>
      <c r="DU109" s="961"/>
      <c r="DV109" s="962" t="s">
        <v>399</v>
      </c>
      <c r="DW109" s="960"/>
      <c r="DX109" s="960"/>
      <c r="DY109" s="960"/>
      <c r="DZ109" s="993"/>
    </row>
    <row r="110" spans="1:131" s="226" customFormat="1" ht="26.25" customHeight="1">
      <c r="A110" s="871" t="s">
        <v>401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6292693</v>
      </c>
      <c r="AB110" s="953"/>
      <c r="AC110" s="953"/>
      <c r="AD110" s="953"/>
      <c r="AE110" s="954"/>
      <c r="AF110" s="955">
        <v>6534436</v>
      </c>
      <c r="AG110" s="953"/>
      <c r="AH110" s="953"/>
      <c r="AI110" s="953"/>
      <c r="AJ110" s="954"/>
      <c r="AK110" s="955">
        <v>6812276</v>
      </c>
      <c r="AL110" s="953"/>
      <c r="AM110" s="953"/>
      <c r="AN110" s="953"/>
      <c r="AO110" s="954"/>
      <c r="AP110" s="956">
        <v>30.3</v>
      </c>
      <c r="AQ110" s="957"/>
      <c r="AR110" s="957"/>
      <c r="AS110" s="957"/>
      <c r="AT110" s="958"/>
      <c r="AU110" s="994" t="s">
        <v>73</v>
      </c>
      <c r="AV110" s="995"/>
      <c r="AW110" s="995"/>
      <c r="AX110" s="995"/>
      <c r="AY110" s="995"/>
      <c r="AZ110" s="924" t="s">
        <v>402</v>
      </c>
      <c r="BA110" s="872"/>
      <c r="BB110" s="872"/>
      <c r="BC110" s="872"/>
      <c r="BD110" s="872"/>
      <c r="BE110" s="872"/>
      <c r="BF110" s="872"/>
      <c r="BG110" s="872"/>
      <c r="BH110" s="872"/>
      <c r="BI110" s="872"/>
      <c r="BJ110" s="872"/>
      <c r="BK110" s="872"/>
      <c r="BL110" s="872"/>
      <c r="BM110" s="872"/>
      <c r="BN110" s="872"/>
      <c r="BO110" s="872"/>
      <c r="BP110" s="873"/>
      <c r="BQ110" s="925">
        <v>66735879</v>
      </c>
      <c r="BR110" s="906"/>
      <c r="BS110" s="906"/>
      <c r="BT110" s="906"/>
      <c r="BU110" s="906"/>
      <c r="BV110" s="906">
        <v>68236881</v>
      </c>
      <c r="BW110" s="906"/>
      <c r="BX110" s="906"/>
      <c r="BY110" s="906"/>
      <c r="BZ110" s="906"/>
      <c r="CA110" s="906">
        <v>65268414</v>
      </c>
      <c r="CB110" s="906"/>
      <c r="CC110" s="906"/>
      <c r="CD110" s="906"/>
      <c r="CE110" s="906"/>
      <c r="CF110" s="930">
        <v>290.7</v>
      </c>
      <c r="CG110" s="931"/>
      <c r="CH110" s="931"/>
      <c r="CI110" s="931"/>
      <c r="CJ110" s="931"/>
      <c r="CK110" s="990" t="s">
        <v>403</v>
      </c>
      <c r="CL110" s="883"/>
      <c r="CM110" s="924" t="s">
        <v>404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256735</v>
      </c>
      <c r="DH110" s="906"/>
      <c r="DI110" s="906"/>
      <c r="DJ110" s="906"/>
      <c r="DK110" s="906"/>
      <c r="DL110" s="906">
        <v>242692</v>
      </c>
      <c r="DM110" s="906"/>
      <c r="DN110" s="906"/>
      <c r="DO110" s="906"/>
      <c r="DP110" s="906"/>
      <c r="DQ110" s="906">
        <v>222468</v>
      </c>
      <c r="DR110" s="906"/>
      <c r="DS110" s="906"/>
      <c r="DT110" s="906"/>
      <c r="DU110" s="906"/>
      <c r="DV110" s="907">
        <v>1</v>
      </c>
      <c r="DW110" s="907"/>
      <c r="DX110" s="907"/>
      <c r="DY110" s="907"/>
      <c r="DZ110" s="908"/>
    </row>
    <row r="111" spans="1:131" s="226" customFormat="1" ht="26.25" customHeight="1">
      <c r="A111" s="838" t="s">
        <v>405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406</v>
      </c>
      <c r="AB111" s="983"/>
      <c r="AC111" s="983"/>
      <c r="AD111" s="983"/>
      <c r="AE111" s="984"/>
      <c r="AF111" s="985" t="s">
        <v>407</v>
      </c>
      <c r="AG111" s="983"/>
      <c r="AH111" s="983"/>
      <c r="AI111" s="983"/>
      <c r="AJ111" s="984"/>
      <c r="AK111" s="985" t="s">
        <v>406</v>
      </c>
      <c r="AL111" s="983"/>
      <c r="AM111" s="983"/>
      <c r="AN111" s="983"/>
      <c r="AO111" s="984"/>
      <c r="AP111" s="986" t="s">
        <v>406</v>
      </c>
      <c r="AQ111" s="987"/>
      <c r="AR111" s="987"/>
      <c r="AS111" s="987"/>
      <c r="AT111" s="988"/>
      <c r="AU111" s="996"/>
      <c r="AV111" s="997"/>
      <c r="AW111" s="997"/>
      <c r="AX111" s="997"/>
      <c r="AY111" s="997"/>
      <c r="AZ111" s="879" t="s">
        <v>408</v>
      </c>
      <c r="BA111" s="816"/>
      <c r="BB111" s="816"/>
      <c r="BC111" s="816"/>
      <c r="BD111" s="816"/>
      <c r="BE111" s="816"/>
      <c r="BF111" s="816"/>
      <c r="BG111" s="816"/>
      <c r="BH111" s="816"/>
      <c r="BI111" s="816"/>
      <c r="BJ111" s="816"/>
      <c r="BK111" s="816"/>
      <c r="BL111" s="816"/>
      <c r="BM111" s="816"/>
      <c r="BN111" s="816"/>
      <c r="BO111" s="816"/>
      <c r="BP111" s="817"/>
      <c r="BQ111" s="880">
        <v>291555</v>
      </c>
      <c r="BR111" s="881"/>
      <c r="BS111" s="881"/>
      <c r="BT111" s="881"/>
      <c r="BU111" s="881"/>
      <c r="BV111" s="881">
        <v>268232</v>
      </c>
      <c r="BW111" s="881"/>
      <c r="BX111" s="881"/>
      <c r="BY111" s="881"/>
      <c r="BZ111" s="881"/>
      <c r="CA111" s="881">
        <v>238728</v>
      </c>
      <c r="CB111" s="881"/>
      <c r="CC111" s="881"/>
      <c r="CD111" s="881"/>
      <c r="CE111" s="881"/>
      <c r="CF111" s="939">
        <v>1.1000000000000001</v>
      </c>
      <c r="CG111" s="940"/>
      <c r="CH111" s="940"/>
      <c r="CI111" s="940"/>
      <c r="CJ111" s="940"/>
      <c r="CK111" s="991"/>
      <c r="CL111" s="885"/>
      <c r="CM111" s="879" t="s">
        <v>409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128</v>
      </c>
      <c r="DH111" s="881"/>
      <c r="DI111" s="881"/>
      <c r="DJ111" s="881"/>
      <c r="DK111" s="881"/>
      <c r="DL111" s="881" t="s">
        <v>407</v>
      </c>
      <c r="DM111" s="881"/>
      <c r="DN111" s="881"/>
      <c r="DO111" s="881"/>
      <c r="DP111" s="881"/>
      <c r="DQ111" s="881" t="s">
        <v>128</v>
      </c>
      <c r="DR111" s="881"/>
      <c r="DS111" s="881"/>
      <c r="DT111" s="881"/>
      <c r="DU111" s="881"/>
      <c r="DV111" s="858" t="s">
        <v>406</v>
      </c>
      <c r="DW111" s="858"/>
      <c r="DX111" s="858"/>
      <c r="DY111" s="858"/>
      <c r="DZ111" s="859"/>
    </row>
    <row r="112" spans="1:131" s="226" customFormat="1" ht="26.25" customHeight="1">
      <c r="A112" s="976" t="s">
        <v>410</v>
      </c>
      <c r="B112" s="977"/>
      <c r="C112" s="816" t="s">
        <v>411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406</v>
      </c>
      <c r="AB112" s="844"/>
      <c r="AC112" s="844"/>
      <c r="AD112" s="844"/>
      <c r="AE112" s="845"/>
      <c r="AF112" s="846" t="s">
        <v>412</v>
      </c>
      <c r="AG112" s="844"/>
      <c r="AH112" s="844"/>
      <c r="AI112" s="844"/>
      <c r="AJ112" s="845"/>
      <c r="AK112" s="846" t="s">
        <v>406</v>
      </c>
      <c r="AL112" s="844"/>
      <c r="AM112" s="844"/>
      <c r="AN112" s="844"/>
      <c r="AO112" s="845"/>
      <c r="AP112" s="888" t="s">
        <v>407</v>
      </c>
      <c r="AQ112" s="889"/>
      <c r="AR112" s="889"/>
      <c r="AS112" s="889"/>
      <c r="AT112" s="890"/>
      <c r="AU112" s="996"/>
      <c r="AV112" s="997"/>
      <c r="AW112" s="997"/>
      <c r="AX112" s="997"/>
      <c r="AY112" s="997"/>
      <c r="AZ112" s="879" t="s">
        <v>413</v>
      </c>
      <c r="BA112" s="816"/>
      <c r="BB112" s="816"/>
      <c r="BC112" s="816"/>
      <c r="BD112" s="816"/>
      <c r="BE112" s="816"/>
      <c r="BF112" s="816"/>
      <c r="BG112" s="816"/>
      <c r="BH112" s="816"/>
      <c r="BI112" s="816"/>
      <c r="BJ112" s="816"/>
      <c r="BK112" s="816"/>
      <c r="BL112" s="816"/>
      <c r="BM112" s="816"/>
      <c r="BN112" s="816"/>
      <c r="BO112" s="816"/>
      <c r="BP112" s="817"/>
      <c r="BQ112" s="880">
        <v>20371320</v>
      </c>
      <c r="BR112" s="881"/>
      <c r="BS112" s="881"/>
      <c r="BT112" s="881"/>
      <c r="BU112" s="881"/>
      <c r="BV112" s="881">
        <v>19476757</v>
      </c>
      <c r="BW112" s="881"/>
      <c r="BX112" s="881"/>
      <c r="BY112" s="881"/>
      <c r="BZ112" s="881"/>
      <c r="CA112" s="881">
        <v>19270506</v>
      </c>
      <c r="CB112" s="881"/>
      <c r="CC112" s="881"/>
      <c r="CD112" s="881"/>
      <c r="CE112" s="881"/>
      <c r="CF112" s="939">
        <v>85.8</v>
      </c>
      <c r="CG112" s="940"/>
      <c r="CH112" s="940"/>
      <c r="CI112" s="940"/>
      <c r="CJ112" s="940"/>
      <c r="CK112" s="991"/>
      <c r="CL112" s="885"/>
      <c r="CM112" s="879" t="s">
        <v>414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128</v>
      </c>
      <c r="DH112" s="881"/>
      <c r="DI112" s="881"/>
      <c r="DJ112" s="881"/>
      <c r="DK112" s="881"/>
      <c r="DL112" s="881" t="s">
        <v>128</v>
      </c>
      <c r="DM112" s="881"/>
      <c r="DN112" s="881"/>
      <c r="DO112" s="881"/>
      <c r="DP112" s="881"/>
      <c r="DQ112" s="881" t="s">
        <v>128</v>
      </c>
      <c r="DR112" s="881"/>
      <c r="DS112" s="881"/>
      <c r="DT112" s="881"/>
      <c r="DU112" s="881"/>
      <c r="DV112" s="858" t="s">
        <v>412</v>
      </c>
      <c r="DW112" s="858"/>
      <c r="DX112" s="858"/>
      <c r="DY112" s="858"/>
      <c r="DZ112" s="859"/>
    </row>
    <row r="113" spans="1:130" s="226" customFormat="1" ht="26.25" customHeight="1">
      <c r="A113" s="978"/>
      <c r="B113" s="979"/>
      <c r="C113" s="816" t="s">
        <v>415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1732285</v>
      </c>
      <c r="AB113" s="983"/>
      <c r="AC113" s="983"/>
      <c r="AD113" s="983"/>
      <c r="AE113" s="984"/>
      <c r="AF113" s="985">
        <v>1763225</v>
      </c>
      <c r="AG113" s="983"/>
      <c r="AH113" s="983"/>
      <c r="AI113" s="983"/>
      <c r="AJ113" s="984"/>
      <c r="AK113" s="985">
        <v>1772834</v>
      </c>
      <c r="AL113" s="983"/>
      <c r="AM113" s="983"/>
      <c r="AN113" s="983"/>
      <c r="AO113" s="984"/>
      <c r="AP113" s="986">
        <v>7.9</v>
      </c>
      <c r="AQ113" s="987"/>
      <c r="AR113" s="987"/>
      <c r="AS113" s="987"/>
      <c r="AT113" s="988"/>
      <c r="AU113" s="996"/>
      <c r="AV113" s="997"/>
      <c r="AW113" s="997"/>
      <c r="AX113" s="997"/>
      <c r="AY113" s="997"/>
      <c r="AZ113" s="879" t="s">
        <v>416</v>
      </c>
      <c r="BA113" s="816"/>
      <c r="BB113" s="816"/>
      <c r="BC113" s="816"/>
      <c r="BD113" s="816"/>
      <c r="BE113" s="816"/>
      <c r="BF113" s="816"/>
      <c r="BG113" s="816"/>
      <c r="BH113" s="816"/>
      <c r="BI113" s="816"/>
      <c r="BJ113" s="816"/>
      <c r="BK113" s="816"/>
      <c r="BL113" s="816"/>
      <c r="BM113" s="816"/>
      <c r="BN113" s="816"/>
      <c r="BO113" s="816"/>
      <c r="BP113" s="817"/>
      <c r="BQ113" s="880">
        <v>110328</v>
      </c>
      <c r="BR113" s="881"/>
      <c r="BS113" s="881"/>
      <c r="BT113" s="881"/>
      <c r="BU113" s="881"/>
      <c r="BV113" s="881">
        <v>101463</v>
      </c>
      <c r="BW113" s="881"/>
      <c r="BX113" s="881"/>
      <c r="BY113" s="881"/>
      <c r="BZ113" s="881"/>
      <c r="CA113" s="881">
        <v>100451</v>
      </c>
      <c r="CB113" s="881"/>
      <c r="CC113" s="881"/>
      <c r="CD113" s="881"/>
      <c r="CE113" s="881"/>
      <c r="CF113" s="939">
        <v>0.4</v>
      </c>
      <c r="CG113" s="940"/>
      <c r="CH113" s="940"/>
      <c r="CI113" s="940"/>
      <c r="CJ113" s="940"/>
      <c r="CK113" s="991"/>
      <c r="CL113" s="885"/>
      <c r="CM113" s="879" t="s">
        <v>417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128</v>
      </c>
      <c r="DH113" s="844"/>
      <c r="DI113" s="844"/>
      <c r="DJ113" s="844"/>
      <c r="DK113" s="845"/>
      <c r="DL113" s="846" t="s">
        <v>407</v>
      </c>
      <c r="DM113" s="844"/>
      <c r="DN113" s="844"/>
      <c r="DO113" s="844"/>
      <c r="DP113" s="845"/>
      <c r="DQ113" s="846" t="s">
        <v>412</v>
      </c>
      <c r="DR113" s="844"/>
      <c r="DS113" s="844"/>
      <c r="DT113" s="844"/>
      <c r="DU113" s="845"/>
      <c r="DV113" s="888" t="s">
        <v>128</v>
      </c>
      <c r="DW113" s="889"/>
      <c r="DX113" s="889"/>
      <c r="DY113" s="889"/>
      <c r="DZ113" s="890"/>
    </row>
    <row r="114" spans="1:130" s="226" customFormat="1" ht="26.25" customHeight="1">
      <c r="A114" s="978"/>
      <c r="B114" s="979"/>
      <c r="C114" s="816" t="s">
        <v>418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10519</v>
      </c>
      <c r="AB114" s="844"/>
      <c r="AC114" s="844"/>
      <c r="AD114" s="844"/>
      <c r="AE114" s="845"/>
      <c r="AF114" s="846">
        <v>10766</v>
      </c>
      <c r="AG114" s="844"/>
      <c r="AH114" s="844"/>
      <c r="AI114" s="844"/>
      <c r="AJ114" s="845"/>
      <c r="AK114" s="846">
        <v>9962</v>
      </c>
      <c r="AL114" s="844"/>
      <c r="AM114" s="844"/>
      <c r="AN114" s="844"/>
      <c r="AO114" s="845"/>
      <c r="AP114" s="888">
        <v>0</v>
      </c>
      <c r="AQ114" s="889"/>
      <c r="AR114" s="889"/>
      <c r="AS114" s="889"/>
      <c r="AT114" s="890"/>
      <c r="AU114" s="996"/>
      <c r="AV114" s="997"/>
      <c r="AW114" s="997"/>
      <c r="AX114" s="997"/>
      <c r="AY114" s="997"/>
      <c r="AZ114" s="879" t="s">
        <v>419</v>
      </c>
      <c r="BA114" s="816"/>
      <c r="BB114" s="816"/>
      <c r="BC114" s="816"/>
      <c r="BD114" s="816"/>
      <c r="BE114" s="816"/>
      <c r="BF114" s="816"/>
      <c r="BG114" s="816"/>
      <c r="BH114" s="816"/>
      <c r="BI114" s="816"/>
      <c r="BJ114" s="816"/>
      <c r="BK114" s="816"/>
      <c r="BL114" s="816"/>
      <c r="BM114" s="816"/>
      <c r="BN114" s="816"/>
      <c r="BO114" s="816"/>
      <c r="BP114" s="817"/>
      <c r="BQ114" s="880">
        <v>4335108</v>
      </c>
      <c r="BR114" s="881"/>
      <c r="BS114" s="881"/>
      <c r="BT114" s="881"/>
      <c r="BU114" s="881"/>
      <c r="BV114" s="881">
        <v>4297504</v>
      </c>
      <c r="BW114" s="881"/>
      <c r="BX114" s="881"/>
      <c r="BY114" s="881"/>
      <c r="BZ114" s="881"/>
      <c r="CA114" s="881">
        <v>5045053</v>
      </c>
      <c r="CB114" s="881"/>
      <c r="CC114" s="881"/>
      <c r="CD114" s="881"/>
      <c r="CE114" s="881"/>
      <c r="CF114" s="939">
        <v>22.5</v>
      </c>
      <c r="CG114" s="940"/>
      <c r="CH114" s="940"/>
      <c r="CI114" s="940"/>
      <c r="CJ114" s="940"/>
      <c r="CK114" s="991"/>
      <c r="CL114" s="885"/>
      <c r="CM114" s="879" t="s">
        <v>420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128</v>
      </c>
      <c r="DH114" s="844"/>
      <c r="DI114" s="844"/>
      <c r="DJ114" s="844"/>
      <c r="DK114" s="845"/>
      <c r="DL114" s="846" t="s">
        <v>406</v>
      </c>
      <c r="DM114" s="844"/>
      <c r="DN114" s="844"/>
      <c r="DO114" s="844"/>
      <c r="DP114" s="845"/>
      <c r="DQ114" s="846" t="s">
        <v>128</v>
      </c>
      <c r="DR114" s="844"/>
      <c r="DS114" s="844"/>
      <c r="DT114" s="844"/>
      <c r="DU114" s="845"/>
      <c r="DV114" s="888" t="s">
        <v>421</v>
      </c>
      <c r="DW114" s="889"/>
      <c r="DX114" s="889"/>
      <c r="DY114" s="889"/>
      <c r="DZ114" s="890"/>
    </row>
    <row r="115" spans="1:130" s="226" customFormat="1" ht="26.25" customHeight="1">
      <c r="A115" s="978"/>
      <c r="B115" s="979"/>
      <c r="C115" s="816" t="s">
        <v>422</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20059</v>
      </c>
      <c r="AB115" s="983"/>
      <c r="AC115" s="983"/>
      <c r="AD115" s="983"/>
      <c r="AE115" s="984"/>
      <c r="AF115" s="985">
        <v>9821</v>
      </c>
      <c r="AG115" s="983"/>
      <c r="AH115" s="983"/>
      <c r="AI115" s="983"/>
      <c r="AJ115" s="984"/>
      <c r="AK115" s="985">
        <v>9611</v>
      </c>
      <c r="AL115" s="983"/>
      <c r="AM115" s="983"/>
      <c r="AN115" s="983"/>
      <c r="AO115" s="984"/>
      <c r="AP115" s="986">
        <v>0</v>
      </c>
      <c r="AQ115" s="987"/>
      <c r="AR115" s="987"/>
      <c r="AS115" s="987"/>
      <c r="AT115" s="988"/>
      <c r="AU115" s="996"/>
      <c r="AV115" s="997"/>
      <c r="AW115" s="997"/>
      <c r="AX115" s="997"/>
      <c r="AY115" s="997"/>
      <c r="AZ115" s="879" t="s">
        <v>423</v>
      </c>
      <c r="BA115" s="816"/>
      <c r="BB115" s="816"/>
      <c r="BC115" s="816"/>
      <c r="BD115" s="816"/>
      <c r="BE115" s="816"/>
      <c r="BF115" s="816"/>
      <c r="BG115" s="816"/>
      <c r="BH115" s="816"/>
      <c r="BI115" s="816"/>
      <c r="BJ115" s="816"/>
      <c r="BK115" s="816"/>
      <c r="BL115" s="816"/>
      <c r="BM115" s="816"/>
      <c r="BN115" s="816"/>
      <c r="BO115" s="816"/>
      <c r="BP115" s="817"/>
      <c r="BQ115" s="880" t="s">
        <v>407</v>
      </c>
      <c r="BR115" s="881"/>
      <c r="BS115" s="881"/>
      <c r="BT115" s="881"/>
      <c r="BU115" s="881"/>
      <c r="BV115" s="881" t="s">
        <v>407</v>
      </c>
      <c r="BW115" s="881"/>
      <c r="BX115" s="881"/>
      <c r="BY115" s="881"/>
      <c r="BZ115" s="881"/>
      <c r="CA115" s="881" t="s">
        <v>128</v>
      </c>
      <c r="CB115" s="881"/>
      <c r="CC115" s="881"/>
      <c r="CD115" s="881"/>
      <c r="CE115" s="881"/>
      <c r="CF115" s="939" t="s">
        <v>421</v>
      </c>
      <c r="CG115" s="940"/>
      <c r="CH115" s="940"/>
      <c r="CI115" s="940"/>
      <c r="CJ115" s="940"/>
      <c r="CK115" s="991"/>
      <c r="CL115" s="885"/>
      <c r="CM115" s="879" t="s">
        <v>424</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128</v>
      </c>
      <c r="DH115" s="844"/>
      <c r="DI115" s="844"/>
      <c r="DJ115" s="844"/>
      <c r="DK115" s="845"/>
      <c r="DL115" s="846" t="s">
        <v>128</v>
      </c>
      <c r="DM115" s="844"/>
      <c r="DN115" s="844"/>
      <c r="DO115" s="844"/>
      <c r="DP115" s="845"/>
      <c r="DQ115" s="846" t="s">
        <v>407</v>
      </c>
      <c r="DR115" s="844"/>
      <c r="DS115" s="844"/>
      <c r="DT115" s="844"/>
      <c r="DU115" s="845"/>
      <c r="DV115" s="888" t="s">
        <v>425</v>
      </c>
      <c r="DW115" s="889"/>
      <c r="DX115" s="889"/>
      <c r="DY115" s="889"/>
      <c r="DZ115" s="890"/>
    </row>
    <row r="116" spans="1:130" s="226" customFormat="1" ht="26.25" customHeight="1">
      <c r="A116" s="980"/>
      <c r="B116" s="981"/>
      <c r="C116" s="903" t="s">
        <v>426</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1159</v>
      </c>
      <c r="AB116" s="844"/>
      <c r="AC116" s="844"/>
      <c r="AD116" s="844"/>
      <c r="AE116" s="845"/>
      <c r="AF116" s="846">
        <v>1812</v>
      </c>
      <c r="AG116" s="844"/>
      <c r="AH116" s="844"/>
      <c r="AI116" s="844"/>
      <c r="AJ116" s="845"/>
      <c r="AK116" s="846">
        <v>1433</v>
      </c>
      <c r="AL116" s="844"/>
      <c r="AM116" s="844"/>
      <c r="AN116" s="844"/>
      <c r="AO116" s="845"/>
      <c r="AP116" s="888">
        <v>0</v>
      </c>
      <c r="AQ116" s="889"/>
      <c r="AR116" s="889"/>
      <c r="AS116" s="889"/>
      <c r="AT116" s="890"/>
      <c r="AU116" s="996"/>
      <c r="AV116" s="997"/>
      <c r="AW116" s="997"/>
      <c r="AX116" s="997"/>
      <c r="AY116" s="997"/>
      <c r="AZ116" s="973" t="s">
        <v>427</v>
      </c>
      <c r="BA116" s="974"/>
      <c r="BB116" s="974"/>
      <c r="BC116" s="974"/>
      <c r="BD116" s="974"/>
      <c r="BE116" s="974"/>
      <c r="BF116" s="974"/>
      <c r="BG116" s="974"/>
      <c r="BH116" s="974"/>
      <c r="BI116" s="974"/>
      <c r="BJ116" s="974"/>
      <c r="BK116" s="974"/>
      <c r="BL116" s="974"/>
      <c r="BM116" s="974"/>
      <c r="BN116" s="974"/>
      <c r="BO116" s="974"/>
      <c r="BP116" s="975"/>
      <c r="BQ116" s="880" t="s">
        <v>128</v>
      </c>
      <c r="BR116" s="881"/>
      <c r="BS116" s="881"/>
      <c r="BT116" s="881"/>
      <c r="BU116" s="881"/>
      <c r="BV116" s="881" t="s">
        <v>407</v>
      </c>
      <c r="BW116" s="881"/>
      <c r="BX116" s="881"/>
      <c r="BY116" s="881"/>
      <c r="BZ116" s="881"/>
      <c r="CA116" s="881" t="s">
        <v>407</v>
      </c>
      <c r="CB116" s="881"/>
      <c r="CC116" s="881"/>
      <c r="CD116" s="881"/>
      <c r="CE116" s="881"/>
      <c r="CF116" s="939" t="s">
        <v>407</v>
      </c>
      <c r="CG116" s="940"/>
      <c r="CH116" s="940"/>
      <c r="CI116" s="940"/>
      <c r="CJ116" s="940"/>
      <c r="CK116" s="991"/>
      <c r="CL116" s="885"/>
      <c r="CM116" s="879" t="s">
        <v>428</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421</v>
      </c>
      <c r="DH116" s="844"/>
      <c r="DI116" s="844"/>
      <c r="DJ116" s="844"/>
      <c r="DK116" s="845"/>
      <c r="DL116" s="846" t="s">
        <v>128</v>
      </c>
      <c r="DM116" s="844"/>
      <c r="DN116" s="844"/>
      <c r="DO116" s="844"/>
      <c r="DP116" s="845"/>
      <c r="DQ116" s="846" t="s">
        <v>406</v>
      </c>
      <c r="DR116" s="844"/>
      <c r="DS116" s="844"/>
      <c r="DT116" s="844"/>
      <c r="DU116" s="845"/>
      <c r="DV116" s="888" t="s">
        <v>128</v>
      </c>
      <c r="DW116" s="889"/>
      <c r="DX116" s="889"/>
      <c r="DY116" s="889"/>
      <c r="DZ116" s="890"/>
    </row>
    <row r="117" spans="1:130" s="226" customFormat="1" ht="26.25" customHeight="1">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429</v>
      </c>
      <c r="Z117" s="961"/>
      <c r="AA117" s="966">
        <v>8056715</v>
      </c>
      <c r="AB117" s="967"/>
      <c r="AC117" s="967"/>
      <c r="AD117" s="967"/>
      <c r="AE117" s="968"/>
      <c r="AF117" s="969">
        <v>8320060</v>
      </c>
      <c r="AG117" s="967"/>
      <c r="AH117" s="967"/>
      <c r="AI117" s="967"/>
      <c r="AJ117" s="968"/>
      <c r="AK117" s="969">
        <v>8606116</v>
      </c>
      <c r="AL117" s="967"/>
      <c r="AM117" s="967"/>
      <c r="AN117" s="967"/>
      <c r="AO117" s="968"/>
      <c r="AP117" s="970"/>
      <c r="AQ117" s="971"/>
      <c r="AR117" s="971"/>
      <c r="AS117" s="971"/>
      <c r="AT117" s="972"/>
      <c r="AU117" s="996"/>
      <c r="AV117" s="997"/>
      <c r="AW117" s="997"/>
      <c r="AX117" s="997"/>
      <c r="AY117" s="997"/>
      <c r="AZ117" s="927" t="s">
        <v>430</v>
      </c>
      <c r="BA117" s="928"/>
      <c r="BB117" s="928"/>
      <c r="BC117" s="928"/>
      <c r="BD117" s="928"/>
      <c r="BE117" s="928"/>
      <c r="BF117" s="928"/>
      <c r="BG117" s="928"/>
      <c r="BH117" s="928"/>
      <c r="BI117" s="928"/>
      <c r="BJ117" s="928"/>
      <c r="BK117" s="928"/>
      <c r="BL117" s="928"/>
      <c r="BM117" s="928"/>
      <c r="BN117" s="928"/>
      <c r="BO117" s="928"/>
      <c r="BP117" s="929"/>
      <c r="BQ117" s="880" t="s">
        <v>421</v>
      </c>
      <c r="BR117" s="881"/>
      <c r="BS117" s="881"/>
      <c r="BT117" s="881"/>
      <c r="BU117" s="881"/>
      <c r="BV117" s="881" t="s">
        <v>406</v>
      </c>
      <c r="BW117" s="881"/>
      <c r="BX117" s="881"/>
      <c r="BY117" s="881"/>
      <c r="BZ117" s="881"/>
      <c r="CA117" s="881" t="s">
        <v>128</v>
      </c>
      <c r="CB117" s="881"/>
      <c r="CC117" s="881"/>
      <c r="CD117" s="881"/>
      <c r="CE117" s="881"/>
      <c r="CF117" s="939" t="s">
        <v>406</v>
      </c>
      <c r="CG117" s="940"/>
      <c r="CH117" s="940"/>
      <c r="CI117" s="940"/>
      <c r="CJ117" s="940"/>
      <c r="CK117" s="991"/>
      <c r="CL117" s="885"/>
      <c r="CM117" s="879" t="s">
        <v>431</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407</v>
      </c>
      <c r="DH117" s="844"/>
      <c r="DI117" s="844"/>
      <c r="DJ117" s="844"/>
      <c r="DK117" s="845"/>
      <c r="DL117" s="846" t="s">
        <v>128</v>
      </c>
      <c r="DM117" s="844"/>
      <c r="DN117" s="844"/>
      <c r="DO117" s="844"/>
      <c r="DP117" s="845"/>
      <c r="DQ117" s="846" t="s">
        <v>128</v>
      </c>
      <c r="DR117" s="844"/>
      <c r="DS117" s="844"/>
      <c r="DT117" s="844"/>
      <c r="DU117" s="845"/>
      <c r="DV117" s="888" t="s">
        <v>421</v>
      </c>
      <c r="DW117" s="889"/>
      <c r="DX117" s="889"/>
      <c r="DY117" s="889"/>
      <c r="DZ117" s="890"/>
    </row>
    <row r="118" spans="1:130" s="226" customFormat="1" ht="26.25" customHeight="1">
      <c r="A118" s="959" t="s">
        <v>400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397</v>
      </c>
      <c r="AB118" s="960"/>
      <c r="AC118" s="960"/>
      <c r="AD118" s="960"/>
      <c r="AE118" s="961"/>
      <c r="AF118" s="962" t="s">
        <v>398</v>
      </c>
      <c r="AG118" s="960"/>
      <c r="AH118" s="960"/>
      <c r="AI118" s="960"/>
      <c r="AJ118" s="961"/>
      <c r="AK118" s="962" t="s">
        <v>284</v>
      </c>
      <c r="AL118" s="960"/>
      <c r="AM118" s="960"/>
      <c r="AN118" s="960"/>
      <c r="AO118" s="961"/>
      <c r="AP118" s="963" t="s">
        <v>399</v>
      </c>
      <c r="AQ118" s="964"/>
      <c r="AR118" s="964"/>
      <c r="AS118" s="964"/>
      <c r="AT118" s="965"/>
      <c r="AU118" s="996"/>
      <c r="AV118" s="997"/>
      <c r="AW118" s="997"/>
      <c r="AX118" s="997"/>
      <c r="AY118" s="997"/>
      <c r="AZ118" s="902" t="s">
        <v>432</v>
      </c>
      <c r="BA118" s="903"/>
      <c r="BB118" s="903"/>
      <c r="BC118" s="903"/>
      <c r="BD118" s="903"/>
      <c r="BE118" s="903"/>
      <c r="BF118" s="903"/>
      <c r="BG118" s="903"/>
      <c r="BH118" s="903"/>
      <c r="BI118" s="903"/>
      <c r="BJ118" s="903"/>
      <c r="BK118" s="903"/>
      <c r="BL118" s="903"/>
      <c r="BM118" s="903"/>
      <c r="BN118" s="903"/>
      <c r="BO118" s="903"/>
      <c r="BP118" s="904"/>
      <c r="BQ118" s="943" t="s">
        <v>128</v>
      </c>
      <c r="BR118" s="909"/>
      <c r="BS118" s="909"/>
      <c r="BT118" s="909"/>
      <c r="BU118" s="909"/>
      <c r="BV118" s="909" t="s">
        <v>406</v>
      </c>
      <c r="BW118" s="909"/>
      <c r="BX118" s="909"/>
      <c r="BY118" s="909"/>
      <c r="BZ118" s="909"/>
      <c r="CA118" s="909" t="s">
        <v>128</v>
      </c>
      <c r="CB118" s="909"/>
      <c r="CC118" s="909"/>
      <c r="CD118" s="909"/>
      <c r="CE118" s="909"/>
      <c r="CF118" s="939" t="s">
        <v>406</v>
      </c>
      <c r="CG118" s="940"/>
      <c r="CH118" s="940"/>
      <c r="CI118" s="940"/>
      <c r="CJ118" s="940"/>
      <c r="CK118" s="991"/>
      <c r="CL118" s="885"/>
      <c r="CM118" s="879" t="s">
        <v>433</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128</v>
      </c>
      <c r="DH118" s="844"/>
      <c r="DI118" s="844"/>
      <c r="DJ118" s="844"/>
      <c r="DK118" s="845"/>
      <c r="DL118" s="846" t="s">
        <v>128</v>
      </c>
      <c r="DM118" s="844"/>
      <c r="DN118" s="844"/>
      <c r="DO118" s="844"/>
      <c r="DP118" s="845"/>
      <c r="DQ118" s="846" t="s">
        <v>128</v>
      </c>
      <c r="DR118" s="844"/>
      <c r="DS118" s="844"/>
      <c r="DT118" s="844"/>
      <c r="DU118" s="845"/>
      <c r="DV118" s="888" t="s">
        <v>128</v>
      </c>
      <c r="DW118" s="889"/>
      <c r="DX118" s="889"/>
      <c r="DY118" s="889"/>
      <c r="DZ118" s="890"/>
    </row>
    <row r="119" spans="1:130" s="226" customFormat="1" ht="26.25" customHeight="1">
      <c r="A119" s="882" t="s">
        <v>403</v>
      </c>
      <c r="B119" s="883"/>
      <c r="C119" s="924" t="s">
        <v>404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421</v>
      </c>
      <c r="AB119" s="953"/>
      <c r="AC119" s="953"/>
      <c r="AD119" s="953"/>
      <c r="AE119" s="954"/>
      <c r="AF119" s="955" t="s">
        <v>406</v>
      </c>
      <c r="AG119" s="953"/>
      <c r="AH119" s="953"/>
      <c r="AI119" s="953"/>
      <c r="AJ119" s="954"/>
      <c r="AK119" s="955" t="s">
        <v>128</v>
      </c>
      <c r="AL119" s="953"/>
      <c r="AM119" s="953"/>
      <c r="AN119" s="953"/>
      <c r="AO119" s="954"/>
      <c r="AP119" s="956" t="s">
        <v>128</v>
      </c>
      <c r="AQ119" s="957"/>
      <c r="AR119" s="957"/>
      <c r="AS119" s="957"/>
      <c r="AT119" s="958"/>
      <c r="AU119" s="998"/>
      <c r="AV119" s="999"/>
      <c r="AW119" s="999"/>
      <c r="AX119" s="999"/>
      <c r="AY119" s="999"/>
      <c r="AZ119" s="247" t="s">
        <v>186</v>
      </c>
      <c r="BA119" s="247"/>
      <c r="BB119" s="247"/>
      <c r="BC119" s="247"/>
      <c r="BD119" s="247"/>
      <c r="BE119" s="247"/>
      <c r="BF119" s="247"/>
      <c r="BG119" s="247"/>
      <c r="BH119" s="247"/>
      <c r="BI119" s="247"/>
      <c r="BJ119" s="247"/>
      <c r="BK119" s="247"/>
      <c r="BL119" s="247"/>
      <c r="BM119" s="247"/>
      <c r="BN119" s="247"/>
      <c r="BO119" s="941" t="s">
        <v>434</v>
      </c>
      <c r="BP119" s="942"/>
      <c r="BQ119" s="943">
        <v>91844190</v>
      </c>
      <c r="BR119" s="909"/>
      <c r="BS119" s="909"/>
      <c r="BT119" s="909"/>
      <c r="BU119" s="909"/>
      <c r="BV119" s="909">
        <v>92380837</v>
      </c>
      <c r="BW119" s="909"/>
      <c r="BX119" s="909"/>
      <c r="BY119" s="909"/>
      <c r="BZ119" s="909"/>
      <c r="CA119" s="909">
        <v>89923152</v>
      </c>
      <c r="CB119" s="909"/>
      <c r="CC119" s="909"/>
      <c r="CD119" s="909"/>
      <c r="CE119" s="909"/>
      <c r="CF119" s="812"/>
      <c r="CG119" s="813"/>
      <c r="CH119" s="813"/>
      <c r="CI119" s="813"/>
      <c r="CJ119" s="898"/>
      <c r="CK119" s="992"/>
      <c r="CL119" s="887"/>
      <c r="CM119" s="902" t="s">
        <v>435</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34820</v>
      </c>
      <c r="DH119" s="828"/>
      <c r="DI119" s="828"/>
      <c r="DJ119" s="828"/>
      <c r="DK119" s="829"/>
      <c r="DL119" s="830">
        <v>25540</v>
      </c>
      <c r="DM119" s="828"/>
      <c r="DN119" s="828"/>
      <c r="DO119" s="828"/>
      <c r="DP119" s="829"/>
      <c r="DQ119" s="830">
        <v>16260</v>
      </c>
      <c r="DR119" s="828"/>
      <c r="DS119" s="828"/>
      <c r="DT119" s="828"/>
      <c r="DU119" s="829"/>
      <c r="DV119" s="912">
        <v>0.1</v>
      </c>
      <c r="DW119" s="913"/>
      <c r="DX119" s="913"/>
      <c r="DY119" s="913"/>
      <c r="DZ119" s="914"/>
    </row>
    <row r="120" spans="1:130" s="226" customFormat="1" ht="26.25" customHeight="1">
      <c r="A120" s="884"/>
      <c r="B120" s="885"/>
      <c r="C120" s="879" t="s">
        <v>409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128</v>
      </c>
      <c r="AB120" s="844"/>
      <c r="AC120" s="844"/>
      <c r="AD120" s="844"/>
      <c r="AE120" s="845"/>
      <c r="AF120" s="846" t="s">
        <v>128</v>
      </c>
      <c r="AG120" s="844"/>
      <c r="AH120" s="844"/>
      <c r="AI120" s="844"/>
      <c r="AJ120" s="845"/>
      <c r="AK120" s="846" t="s">
        <v>128</v>
      </c>
      <c r="AL120" s="844"/>
      <c r="AM120" s="844"/>
      <c r="AN120" s="844"/>
      <c r="AO120" s="845"/>
      <c r="AP120" s="888" t="s">
        <v>407</v>
      </c>
      <c r="AQ120" s="889"/>
      <c r="AR120" s="889"/>
      <c r="AS120" s="889"/>
      <c r="AT120" s="890"/>
      <c r="AU120" s="944" t="s">
        <v>436</v>
      </c>
      <c r="AV120" s="945"/>
      <c r="AW120" s="945"/>
      <c r="AX120" s="945"/>
      <c r="AY120" s="946"/>
      <c r="AZ120" s="924" t="s">
        <v>437</v>
      </c>
      <c r="BA120" s="872"/>
      <c r="BB120" s="872"/>
      <c r="BC120" s="872"/>
      <c r="BD120" s="872"/>
      <c r="BE120" s="872"/>
      <c r="BF120" s="872"/>
      <c r="BG120" s="872"/>
      <c r="BH120" s="872"/>
      <c r="BI120" s="872"/>
      <c r="BJ120" s="872"/>
      <c r="BK120" s="872"/>
      <c r="BL120" s="872"/>
      <c r="BM120" s="872"/>
      <c r="BN120" s="872"/>
      <c r="BO120" s="872"/>
      <c r="BP120" s="873"/>
      <c r="BQ120" s="925">
        <v>12985271</v>
      </c>
      <c r="BR120" s="906"/>
      <c r="BS120" s="906"/>
      <c r="BT120" s="906"/>
      <c r="BU120" s="906"/>
      <c r="BV120" s="906">
        <v>12633903</v>
      </c>
      <c r="BW120" s="906"/>
      <c r="BX120" s="906"/>
      <c r="BY120" s="906"/>
      <c r="BZ120" s="906"/>
      <c r="CA120" s="906">
        <v>13345821</v>
      </c>
      <c r="CB120" s="906"/>
      <c r="CC120" s="906"/>
      <c r="CD120" s="906"/>
      <c r="CE120" s="906"/>
      <c r="CF120" s="930">
        <v>59.4</v>
      </c>
      <c r="CG120" s="931"/>
      <c r="CH120" s="931"/>
      <c r="CI120" s="931"/>
      <c r="CJ120" s="931"/>
      <c r="CK120" s="932" t="s">
        <v>438</v>
      </c>
      <c r="CL120" s="916"/>
      <c r="CM120" s="916"/>
      <c r="CN120" s="916"/>
      <c r="CO120" s="917"/>
      <c r="CP120" s="936" t="s">
        <v>374</v>
      </c>
      <c r="CQ120" s="937"/>
      <c r="CR120" s="937"/>
      <c r="CS120" s="937"/>
      <c r="CT120" s="937"/>
      <c r="CU120" s="937"/>
      <c r="CV120" s="937"/>
      <c r="CW120" s="937"/>
      <c r="CX120" s="937"/>
      <c r="CY120" s="937"/>
      <c r="CZ120" s="937"/>
      <c r="DA120" s="937"/>
      <c r="DB120" s="937"/>
      <c r="DC120" s="937"/>
      <c r="DD120" s="937"/>
      <c r="DE120" s="937"/>
      <c r="DF120" s="938"/>
      <c r="DG120" s="925" t="s">
        <v>128</v>
      </c>
      <c r="DH120" s="906"/>
      <c r="DI120" s="906"/>
      <c r="DJ120" s="906"/>
      <c r="DK120" s="906"/>
      <c r="DL120" s="906">
        <v>17664123</v>
      </c>
      <c r="DM120" s="906"/>
      <c r="DN120" s="906"/>
      <c r="DO120" s="906"/>
      <c r="DP120" s="906"/>
      <c r="DQ120" s="906">
        <v>17382748</v>
      </c>
      <c r="DR120" s="906"/>
      <c r="DS120" s="906"/>
      <c r="DT120" s="906"/>
      <c r="DU120" s="906"/>
      <c r="DV120" s="907">
        <v>77.400000000000006</v>
      </c>
      <c r="DW120" s="907"/>
      <c r="DX120" s="907"/>
      <c r="DY120" s="907"/>
      <c r="DZ120" s="908"/>
    </row>
    <row r="121" spans="1:130" s="226" customFormat="1" ht="26.25" customHeight="1">
      <c r="A121" s="884"/>
      <c r="B121" s="885"/>
      <c r="C121" s="927" t="s">
        <v>439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128</v>
      </c>
      <c r="AB121" s="844"/>
      <c r="AC121" s="844"/>
      <c r="AD121" s="844"/>
      <c r="AE121" s="845"/>
      <c r="AF121" s="846" t="s">
        <v>421</v>
      </c>
      <c r="AG121" s="844"/>
      <c r="AH121" s="844"/>
      <c r="AI121" s="844"/>
      <c r="AJ121" s="845"/>
      <c r="AK121" s="846" t="s">
        <v>128</v>
      </c>
      <c r="AL121" s="844"/>
      <c r="AM121" s="844"/>
      <c r="AN121" s="844"/>
      <c r="AO121" s="845"/>
      <c r="AP121" s="888" t="s">
        <v>128</v>
      </c>
      <c r="AQ121" s="889"/>
      <c r="AR121" s="889"/>
      <c r="AS121" s="889"/>
      <c r="AT121" s="890"/>
      <c r="AU121" s="947"/>
      <c r="AV121" s="948"/>
      <c r="AW121" s="948"/>
      <c r="AX121" s="948"/>
      <c r="AY121" s="949"/>
      <c r="AZ121" s="879" t="s">
        <v>440</v>
      </c>
      <c r="BA121" s="816"/>
      <c r="BB121" s="816"/>
      <c r="BC121" s="816"/>
      <c r="BD121" s="816"/>
      <c r="BE121" s="816"/>
      <c r="BF121" s="816"/>
      <c r="BG121" s="816"/>
      <c r="BH121" s="816"/>
      <c r="BI121" s="816"/>
      <c r="BJ121" s="816"/>
      <c r="BK121" s="816"/>
      <c r="BL121" s="816"/>
      <c r="BM121" s="816"/>
      <c r="BN121" s="816"/>
      <c r="BO121" s="816"/>
      <c r="BP121" s="817"/>
      <c r="BQ121" s="880">
        <v>8322055</v>
      </c>
      <c r="BR121" s="881"/>
      <c r="BS121" s="881"/>
      <c r="BT121" s="881"/>
      <c r="BU121" s="881"/>
      <c r="BV121" s="881">
        <v>8562833</v>
      </c>
      <c r="BW121" s="881"/>
      <c r="BX121" s="881"/>
      <c r="BY121" s="881"/>
      <c r="BZ121" s="881"/>
      <c r="CA121" s="881">
        <v>8910358</v>
      </c>
      <c r="CB121" s="881"/>
      <c r="CC121" s="881"/>
      <c r="CD121" s="881"/>
      <c r="CE121" s="881"/>
      <c r="CF121" s="939">
        <v>39.700000000000003</v>
      </c>
      <c r="CG121" s="940"/>
      <c r="CH121" s="940"/>
      <c r="CI121" s="940"/>
      <c r="CJ121" s="940"/>
      <c r="CK121" s="933"/>
      <c r="CL121" s="919"/>
      <c r="CM121" s="919"/>
      <c r="CN121" s="919"/>
      <c r="CO121" s="920"/>
      <c r="CP121" s="899" t="s">
        <v>441</v>
      </c>
      <c r="CQ121" s="900"/>
      <c r="CR121" s="900"/>
      <c r="CS121" s="900"/>
      <c r="CT121" s="900"/>
      <c r="CU121" s="900"/>
      <c r="CV121" s="900"/>
      <c r="CW121" s="900"/>
      <c r="CX121" s="900"/>
      <c r="CY121" s="900"/>
      <c r="CZ121" s="900"/>
      <c r="DA121" s="900"/>
      <c r="DB121" s="900"/>
      <c r="DC121" s="900"/>
      <c r="DD121" s="900"/>
      <c r="DE121" s="900"/>
      <c r="DF121" s="901"/>
      <c r="DG121" s="880">
        <v>1715040</v>
      </c>
      <c r="DH121" s="881"/>
      <c r="DI121" s="881"/>
      <c r="DJ121" s="881"/>
      <c r="DK121" s="881"/>
      <c r="DL121" s="881">
        <v>1812634</v>
      </c>
      <c r="DM121" s="881"/>
      <c r="DN121" s="881"/>
      <c r="DO121" s="881"/>
      <c r="DP121" s="881"/>
      <c r="DQ121" s="881">
        <v>1887758</v>
      </c>
      <c r="DR121" s="881"/>
      <c r="DS121" s="881"/>
      <c r="DT121" s="881"/>
      <c r="DU121" s="881"/>
      <c r="DV121" s="858">
        <v>8.4</v>
      </c>
      <c r="DW121" s="858"/>
      <c r="DX121" s="858"/>
      <c r="DY121" s="858"/>
      <c r="DZ121" s="859"/>
    </row>
    <row r="122" spans="1:130" s="226" customFormat="1" ht="26.25" customHeight="1">
      <c r="A122" s="884"/>
      <c r="B122" s="885"/>
      <c r="C122" s="879" t="s">
        <v>420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421</v>
      </c>
      <c r="AB122" s="844"/>
      <c r="AC122" s="844"/>
      <c r="AD122" s="844"/>
      <c r="AE122" s="845"/>
      <c r="AF122" s="846" t="s">
        <v>421</v>
      </c>
      <c r="AG122" s="844"/>
      <c r="AH122" s="844"/>
      <c r="AI122" s="844"/>
      <c r="AJ122" s="845"/>
      <c r="AK122" s="846" t="s">
        <v>128</v>
      </c>
      <c r="AL122" s="844"/>
      <c r="AM122" s="844"/>
      <c r="AN122" s="844"/>
      <c r="AO122" s="845"/>
      <c r="AP122" s="888" t="s">
        <v>128</v>
      </c>
      <c r="AQ122" s="889"/>
      <c r="AR122" s="889"/>
      <c r="AS122" s="889"/>
      <c r="AT122" s="890"/>
      <c r="AU122" s="947"/>
      <c r="AV122" s="948"/>
      <c r="AW122" s="948"/>
      <c r="AX122" s="948"/>
      <c r="AY122" s="949"/>
      <c r="AZ122" s="902" t="s">
        <v>442</v>
      </c>
      <c r="BA122" s="903"/>
      <c r="BB122" s="903"/>
      <c r="BC122" s="903"/>
      <c r="BD122" s="903"/>
      <c r="BE122" s="903"/>
      <c r="BF122" s="903"/>
      <c r="BG122" s="903"/>
      <c r="BH122" s="903"/>
      <c r="BI122" s="903"/>
      <c r="BJ122" s="903"/>
      <c r="BK122" s="903"/>
      <c r="BL122" s="903"/>
      <c r="BM122" s="903"/>
      <c r="BN122" s="903"/>
      <c r="BO122" s="903"/>
      <c r="BP122" s="904"/>
      <c r="BQ122" s="943">
        <v>61779871</v>
      </c>
      <c r="BR122" s="909"/>
      <c r="BS122" s="909"/>
      <c r="BT122" s="909"/>
      <c r="BU122" s="909"/>
      <c r="BV122" s="909">
        <v>62319740</v>
      </c>
      <c r="BW122" s="909"/>
      <c r="BX122" s="909"/>
      <c r="BY122" s="909"/>
      <c r="BZ122" s="909"/>
      <c r="CA122" s="909">
        <v>60013655</v>
      </c>
      <c r="CB122" s="909"/>
      <c r="CC122" s="909"/>
      <c r="CD122" s="909"/>
      <c r="CE122" s="909"/>
      <c r="CF122" s="910">
        <v>267.3</v>
      </c>
      <c r="CG122" s="911"/>
      <c r="CH122" s="911"/>
      <c r="CI122" s="911"/>
      <c r="CJ122" s="911"/>
      <c r="CK122" s="933"/>
      <c r="CL122" s="919"/>
      <c r="CM122" s="919"/>
      <c r="CN122" s="919"/>
      <c r="CO122" s="920"/>
      <c r="CP122" s="899" t="s">
        <v>443</v>
      </c>
      <c r="CQ122" s="900"/>
      <c r="CR122" s="900"/>
      <c r="CS122" s="900"/>
      <c r="CT122" s="900"/>
      <c r="CU122" s="900"/>
      <c r="CV122" s="900"/>
      <c r="CW122" s="900"/>
      <c r="CX122" s="900"/>
      <c r="CY122" s="900"/>
      <c r="CZ122" s="900"/>
      <c r="DA122" s="900"/>
      <c r="DB122" s="900"/>
      <c r="DC122" s="900"/>
      <c r="DD122" s="900"/>
      <c r="DE122" s="900"/>
      <c r="DF122" s="901"/>
      <c r="DG122" s="880" t="s">
        <v>421</v>
      </c>
      <c r="DH122" s="881"/>
      <c r="DI122" s="881"/>
      <c r="DJ122" s="881"/>
      <c r="DK122" s="881"/>
      <c r="DL122" s="881" t="s">
        <v>421</v>
      </c>
      <c r="DM122" s="881"/>
      <c r="DN122" s="881"/>
      <c r="DO122" s="881"/>
      <c r="DP122" s="881"/>
      <c r="DQ122" s="881" t="s">
        <v>128</v>
      </c>
      <c r="DR122" s="881"/>
      <c r="DS122" s="881"/>
      <c r="DT122" s="881"/>
      <c r="DU122" s="881"/>
      <c r="DV122" s="858" t="s">
        <v>128</v>
      </c>
      <c r="DW122" s="858"/>
      <c r="DX122" s="858"/>
      <c r="DY122" s="858"/>
      <c r="DZ122" s="859"/>
    </row>
    <row r="123" spans="1:130" s="226" customFormat="1" ht="26.25" customHeight="1">
      <c r="A123" s="884"/>
      <c r="B123" s="885"/>
      <c r="C123" s="879" t="s">
        <v>428</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128</v>
      </c>
      <c r="AB123" s="844"/>
      <c r="AC123" s="844"/>
      <c r="AD123" s="844"/>
      <c r="AE123" s="845"/>
      <c r="AF123" s="846" t="s">
        <v>128</v>
      </c>
      <c r="AG123" s="844"/>
      <c r="AH123" s="844"/>
      <c r="AI123" s="844"/>
      <c r="AJ123" s="845"/>
      <c r="AK123" s="846" t="s">
        <v>128</v>
      </c>
      <c r="AL123" s="844"/>
      <c r="AM123" s="844"/>
      <c r="AN123" s="844"/>
      <c r="AO123" s="845"/>
      <c r="AP123" s="888" t="s">
        <v>421</v>
      </c>
      <c r="AQ123" s="889"/>
      <c r="AR123" s="889"/>
      <c r="AS123" s="889"/>
      <c r="AT123" s="890"/>
      <c r="AU123" s="950"/>
      <c r="AV123" s="951"/>
      <c r="AW123" s="951"/>
      <c r="AX123" s="951"/>
      <c r="AY123" s="951"/>
      <c r="AZ123" s="247" t="s">
        <v>186</v>
      </c>
      <c r="BA123" s="247"/>
      <c r="BB123" s="247"/>
      <c r="BC123" s="247"/>
      <c r="BD123" s="247"/>
      <c r="BE123" s="247"/>
      <c r="BF123" s="247"/>
      <c r="BG123" s="247"/>
      <c r="BH123" s="247"/>
      <c r="BI123" s="247"/>
      <c r="BJ123" s="247"/>
      <c r="BK123" s="247"/>
      <c r="BL123" s="247"/>
      <c r="BM123" s="247"/>
      <c r="BN123" s="247"/>
      <c r="BO123" s="941" t="s">
        <v>444</v>
      </c>
      <c r="BP123" s="942"/>
      <c r="BQ123" s="896">
        <v>83087197</v>
      </c>
      <c r="BR123" s="897"/>
      <c r="BS123" s="897"/>
      <c r="BT123" s="897"/>
      <c r="BU123" s="897"/>
      <c r="BV123" s="897">
        <v>83516476</v>
      </c>
      <c r="BW123" s="897"/>
      <c r="BX123" s="897"/>
      <c r="BY123" s="897"/>
      <c r="BZ123" s="897"/>
      <c r="CA123" s="897">
        <v>82269834</v>
      </c>
      <c r="CB123" s="897"/>
      <c r="CC123" s="897"/>
      <c r="CD123" s="897"/>
      <c r="CE123" s="897"/>
      <c r="CF123" s="812"/>
      <c r="CG123" s="813"/>
      <c r="CH123" s="813"/>
      <c r="CI123" s="813"/>
      <c r="CJ123" s="898"/>
      <c r="CK123" s="933"/>
      <c r="CL123" s="919"/>
      <c r="CM123" s="919"/>
      <c r="CN123" s="919"/>
      <c r="CO123" s="920"/>
      <c r="CP123" s="899" t="s">
        <v>445</v>
      </c>
      <c r="CQ123" s="900"/>
      <c r="CR123" s="900"/>
      <c r="CS123" s="900"/>
      <c r="CT123" s="900"/>
      <c r="CU123" s="900"/>
      <c r="CV123" s="900"/>
      <c r="CW123" s="900"/>
      <c r="CX123" s="900"/>
      <c r="CY123" s="900"/>
      <c r="CZ123" s="900"/>
      <c r="DA123" s="900"/>
      <c r="DB123" s="900"/>
      <c r="DC123" s="900"/>
      <c r="DD123" s="900"/>
      <c r="DE123" s="900"/>
      <c r="DF123" s="901"/>
      <c r="DG123" s="843" t="s">
        <v>421</v>
      </c>
      <c r="DH123" s="844"/>
      <c r="DI123" s="844"/>
      <c r="DJ123" s="844"/>
      <c r="DK123" s="845"/>
      <c r="DL123" s="846" t="s">
        <v>421</v>
      </c>
      <c r="DM123" s="844"/>
      <c r="DN123" s="844"/>
      <c r="DO123" s="844"/>
      <c r="DP123" s="845"/>
      <c r="DQ123" s="846" t="s">
        <v>128</v>
      </c>
      <c r="DR123" s="844"/>
      <c r="DS123" s="844"/>
      <c r="DT123" s="844"/>
      <c r="DU123" s="845"/>
      <c r="DV123" s="888" t="s">
        <v>421</v>
      </c>
      <c r="DW123" s="889"/>
      <c r="DX123" s="889"/>
      <c r="DY123" s="889"/>
      <c r="DZ123" s="890"/>
    </row>
    <row r="124" spans="1:130" s="226" customFormat="1" ht="26.25" customHeight="1" thickBot="1">
      <c r="A124" s="884"/>
      <c r="B124" s="885"/>
      <c r="C124" s="879" t="s">
        <v>431</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406</v>
      </c>
      <c r="AB124" s="844"/>
      <c r="AC124" s="844"/>
      <c r="AD124" s="844"/>
      <c r="AE124" s="845"/>
      <c r="AF124" s="846" t="s">
        <v>128</v>
      </c>
      <c r="AG124" s="844"/>
      <c r="AH124" s="844"/>
      <c r="AI124" s="844"/>
      <c r="AJ124" s="845"/>
      <c r="AK124" s="846" t="s">
        <v>407</v>
      </c>
      <c r="AL124" s="844"/>
      <c r="AM124" s="844"/>
      <c r="AN124" s="844"/>
      <c r="AO124" s="845"/>
      <c r="AP124" s="888" t="s">
        <v>128</v>
      </c>
      <c r="AQ124" s="889"/>
      <c r="AR124" s="889"/>
      <c r="AS124" s="889"/>
      <c r="AT124" s="890"/>
      <c r="AU124" s="891" t="s">
        <v>446</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41.9</v>
      </c>
      <c r="BR124" s="895"/>
      <c r="BS124" s="895"/>
      <c r="BT124" s="895"/>
      <c r="BU124" s="895"/>
      <c r="BV124" s="895">
        <v>40.6</v>
      </c>
      <c r="BW124" s="895"/>
      <c r="BX124" s="895"/>
      <c r="BY124" s="895"/>
      <c r="BZ124" s="895"/>
      <c r="CA124" s="895">
        <v>34</v>
      </c>
      <c r="CB124" s="895"/>
      <c r="CC124" s="895"/>
      <c r="CD124" s="895"/>
      <c r="CE124" s="895"/>
      <c r="CF124" s="790"/>
      <c r="CG124" s="791"/>
      <c r="CH124" s="791"/>
      <c r="CI124" s="791"/>
      <c r="CJ124" s="926"/>
      <c r="CK124" s="934"/>
      <c r="CL124" s="934"/>
      <c r="CM124" s="934"/>
      <c r="CN124" s="934"/>
      <c r="CO124" s="935"/>
      <c r="CP124" s="899" t="s">
        <v>447</v>
      </c>
      <c r="CQ124" s="900"/>
      <c r="CR124" s="900"/>
      <c r="CS124" s="900"/>
      <c r="CT124" s="900"/>
      <c r="CU124" s="900"/>
      <c r="CV124" s="900"/>
      <c r="CW124" s="900"/>
      <c r="CX124" s="900"/>
      <c r="CY124" s="900"/>
      <c r="CZ124" s="900"/>
      <c r="DA124" s="900"/>
      <c r="DB124" s="900"/>
      <c r="DC124" s="900"/>
      <c r="DD124" s="900"/>
      <c r="DE124" s="900"/>
      <c r="DF124" s="901"/>
      <c r="DG124" s="827">
        <v>18656280</v>
      </c>
      <c r="DH124" s="828"/>
      <c r="DI124" s="828"/>
      <c r="DJ124" s="828"/>
      <c r="DK124" s="829"/>
      <c r="DL124" s="830" t="s">
        <v>407</v>
      </c>
      <c r="DM124" s="828"/>
      <c r="DN124" s="828"/>
      <c r="DO124" s="828"/>
      <c r="DP124" s="829"/>
      <c r="DQ124" s="830" t="s">
        <v>421</v>
      </c>
      <c r="DR124" s="828"/>
      <c r="DS124" s="828"/>
      <c r="DT124" s="828"/>
      <c r="DU124" s="829"/>
      <c r="DV124" s="912" t="s">
        <v>421</v>
      </c>
      <c r="DW124" s="913"/>
      <c r="DX124" s="913"/>
      <c r="DY124" s="913"/>
      <c r="DZ124" s="914"/>
    </row>
    <row r="125" spans="1:130" s="226" customFormat="1" ht="26.25" customHeight="1">
      <c r="A125" s="884"/>
      <c r="B125" s="885"/>
      <c r="C125" s="879" t="s">
        <v>433</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128</v>
      </c>
      <c r="AB125" s="844"/>
      <c r="AC125" s="844"/>
      <c r="AD125" s="844"/>
      <c r="AE125" s="845"/>
      <c r="AF125" s="846" t="s">
        <v>128</v>
      </c>
      <c r="AG125" s="844"/>
      <c r="AH125" s="844"/>
      <c r="AI125" s="844"/>
      <c r="AJ125" s="845"/>
      <c r="AK125" s="846" t="s">
        <v>421</v>
      </c>
      <c r="AL125" s="844"/>
      <c r="AM125" s="844"/>
      <c r="AN125" s="844"/>
      <c r="AO125" s="845"/>
      <c r="AP125" s="888" t="s">
        <v>128</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448</v>
      </c>
      <c r="CL125" s="916"/>
      <c r="CM125" s="916"/>
      <c r="CN125" s="916"/>
      <c r="CO125" s="917"/>
      <c r="CP125" s="924" t="s">
        <v>449</v>
      </c>
      <c r="CQ125" s="872"/>
      <c r="CR125" s="872"/>
      <c r="CS125" s="872"/>
      <c r="CT125" s="872"/>
      <c r="CU125" s="872"/>
      <c r="CV125" s="872"/>
      <c r="CW125" s="872"/>
      <c r="CX125" s="872"/>
      <c r="CY125" s="872"/>
      <c r="CZ125" s="872"/>
      <c r="DA125" s="872"/>
      <c r="DB125" s="872"/>
      <c r="DC125" s="872"/>
      <c r="DD125" s="872"/>
      <c r="DE125" s="872"/>
      <c r="DF125" s="873"/>
      <c r="DG125" s="925" t="s">
        <v>407</v>
      </c>
      <c r="DH125" s="906"/>
      <c r="DI125" s="906"/>
      <c r="DJ125" s="906"/>
      <c r="DK125" s="906"/>
      <c r="DL125" s="906" t="s">
        <v>128</v>
      </c>
      <c r="DM125" s="906"/>
      <c r="DN125" s="906"/>
      <c r="DO125" s="906"/>
      <c r="DP125" s="906"/>
      <c r="DQ125" s="906" t="s">
        <v>128</v>
      </c>
      <c r="DR125" s="906"/>
      <c r="DS125" s="906"/>
      <c r="DT125" s="906"/>
      <c r="DU125" s="906"/>
      <c r="DV125" s="907" t="s">
        <v>421</v>
      </c>
      <c r="DW125" s="907"/>
      <c r="DX125" s="907"/>
      <c r="DY125" s="907"/>
      <c r="DZ125" s="908"/>
    </row>
    <row r="126" spans="1:130" s="226" customFormat="1" ht="26.25" customHeight="1" thickBot="1">
      <c r="A126" s="884"/>
      <c r="B126" s="885"/>
      <c r="C126" s="879" t="s">
        <v>435</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19100</v>
      </c>
      <c r="AB126" s="844"/>
      <c r="AC126" s="844"/>
      <c r="AD126" s="844"/>
      <c r="AE126" s="845"/>
      <c r="AF126" s="846">
        <v>9280</v>
      </c>
      <c r="AG126" s="844"/>
      <c r="AH126" s="844"/>
      <c r="AI126" s="844"/>
      <c r="AJ126" s="845"/>
      <c r="AK126" s="846">
        <v>9280</v>
      </c>
      <c r="AL126" s="844"/>
      <c r="AM126" s="844"/>
      <c r="AN126" s="844"/>
      <c r="AO126" s="845"/>
      <c r="AP126" s="888">
        <v>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450</v>
      </c>
      <c r="CQ126" s="816"/>
      <c r="CR126" s="816"/>
      <c r="CS126" s="816"/>
      <c r="CT126" s="816"/>
      <c r="CU126" s="816"/>
      <c r="CV126" s="816"/>
      <c r="CW126" s="816"/>
      <c r="CX126" s="816"/>
      <c r="CY126" s="816"/>
      <c r="CZ126" s="816"/>
      <c r="DA126" s="816"/>
      <c r="DB126" s="816"/>
      <c r="DC126" s="816"/>
      <c r="DD126" s="816"/>
      <c r="DE126" s="816"/>
      <c r="DF126" s="817"/>
      <c r="DG126" s="880" t="s">
        <v>407</v>
      </c>
      <c r="DH126" s="881"/>
      <c r="DI126" s="881"/>
      <c r="DJ126" s="881"/>
      <c r="DK126" s="881"/>
      <c r="DL126" s="881" t="s">
        <v>128</v>
      </c>
      <c r="DM126" s="881"/>
      <c r="DN126" s="881"/>
      <c r="DO126" s="881"/>
      <c r="DP126" s="881"/>
      <c r="DQ126" s="881" t="s">
        <v>128</v>
      </c>
      <c r="DR126" s="881"/>
      <c r="DS126" s="881"/>
      <c r="DT126" s="881"/>
      <c r="DU126" s="881"/>
      <c r="DV126" s="858" t="s">
        <v>128</v>
      </c>
      <c r="DW126" s="858"/>
      <c r="DX126" s="858"/>
      <c r="DY126" s="858"/>
      <c r="DZ126" s="859"/>
    </row>
    <row r="127" spans="1:130" s="226" customFormat="1" ht="26.25" customHeight="1">
      <c r="A127" s="886"/>
      <c r="B127" s="887"/>
      <c r="C127" s="902" t="s">
        <v>451</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959</v>
      </c>
      <c r="AB127" s="844"/>
      <c r="AC127" s="844"/>
      <c r="AD127" s="844"/>
      <c r="AE127" s="845"/>
      <c r="AF127" s="846">
        <v>541</v>
      </c>
      <c r="AG127" s="844"/>
      <c r="AH127" s="844"/>
      <c r="AI127" s="844"/>
      <c r="AJ127" s="845"/>
      <c r="AK127" s="846">
        <v>331</v>
      </c>
      <c r="AL127" s="844"/>
      <c r="AM127" s="844"/>
      <c r="AN127" s="844"/>
      <c r="AO127" s="845"/>
      <c r="AP127" s="888">
        <v>0</v>
      </c>
      <c r="AQ127" s="889"/>
      <c r="AR127" s="889"/>
      <c r="AS127" s="889"/>
      <c r="AT127" s="890"/>
      <c r="AU127" s="228"/>
      <c r="AV127" s="228"/>
      <c r="AW127" s="228"/>
      <c r="AX127" s="905" t="s">
        <v>452</v>
      </c>
      <c r="AY127" s="876"/>
      <c r="AZ127" s="876"/>
      <c r="BA127" s="876"/>
      <c r="BB127" s="876"/>
      <c r="BC127" s="876"/>
      <c r="BD127" s="876"/>
      <c r="BE127" s="877"/>
      <c r="BF127" s="875" t="s">
        <v>453</v>
      </c>
      <c r="BG127" s="876"/>
      <c r="BH127" s="876"/>
      <c r="BI127" s="876"/>
      <c r="BJ127" s="876"/>
      <c r="BK127" s="876"/>
      <c r="BL127" s="877"/>
      <c r="BM127" s="875" t="s">
        <v>454</v>
      </c>
      <c r="BN127" s="876"/>
      <c r="BO127" s="876"/>
      <c r="BP127" s="876"/>
      <c r="BQ127" s="876"/>
      <c r="BR127" s="876"/>
      <c r="BS127" s="877"/>
      <c r="BT127" s="875" t="s">
        <v>455</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456</v>
      </c>
      <c r="CQ127" s="816"/>
      <c r="CR127" s="816"/>
      <c r="CS127" s="816"/>
      <c r="CT127" s="816"/>
      <c r="CU127" s="816"/>
      <c r="CV127" s="816"/>
      <c r="CW127" s="816"/>
      <c r="CX127" s="816"/>
      <c r="CY127" s="816"/>
      <c r="CZ127" s="816"/>
      <c r="DA127" s="816"/>
      <c r="DB127" s="816"/>
      <c r="DC127" s="816"/>
      <c r="DD127" s="816"/>
      <c r="DE127" s="816"/>
      <c r="DF127" s="817"/>
      <c r="DG127" s="880" t="s">
        <v>128</v>
      </c>
      <c r="DH127" s="881"/>
      <c r="DI127" s="881"/>
      <c r="DJ127" s="881"/>
      <c r="DK127" s="881"/>
      <c r="DL127" s="881" t="s">
        <v>407</v>
      </c>
      <c r="DM127" s="881"/>
      <c r="DN127" s="881"/>
      <c r="DO127" s="881"/>
      <c r="DP127" s="881"/>
      <c r="DQ127" s="881" t="s">
        <v>421</v>
      </c>
      <c r="DR127" s="881"/>
      <c r="DS127" s="881"/>
      <c r="DT127" s="881"/>
      <c r="DU127" s="881"/>
      <c r="DV127" s="858" t="s">
        <v>128</v>
      </c>
      <c r="DW127" s="858"/>
      <c r="DX127" s="858"/>
      <c r="DY127" s="858"/>
      <c r="DZ127" s="859"/>
    </row>
    <row r="128" spans="1:130" s="226" customFormat="1" ht="26.25" customHeight="1" thickBot="1">
      <c r="A128" s="860" t="s">
        <v>457</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458</v>
      </c>
      <c r="X128" s="862"/>
      <c r="Y128" s="862"/>
      <c r="Z128" s="863"/>
      <c r="AA128" s="864">
        <v>850355</v>
      </c>
      <c r="AB128" s="865"/>
      <c r="AC128" s="865"/>
      <c r="AD128" s="865"/>
      <c r="AE128" s="866"/>
      <c r="AF128" s="867">
        <v>867257</v>
      </c>
      <c r="AG128" s="865"/>
      <c r="AH128" s="865"/>
      <c r="AI128" s="865"/>
      <c r="AJ128" s="866"/>
      <c r="AK128" s="867">
        <v>945867</v>
      </c>
      <c r="AL128" s="865"/>
      <c r="AM128" s="865"/>
      <c r="AN128" s="865"/>
      <c r="AO128" s="866"/>
      <c r="AP128" s="868"/>
      <c r="AQ128" s="869"/>
      <c r="AR128" s="869"/>
      <c r="AS128" s="869"/>
      <c r="AT128" s="870"/>
      <c r="AU128" s="228"/>
      <c r="AV128" s="228"/>
      <c r="AW128" s="228"/>
      <c r="AX128" s="871" t="s">
        <v>459</v>
      </c>
      <c r="AY128" s="872"/>
      <c r="AZ128" s="872"/>
      <c r="BA128" s="872"/>
      <c r="BB128" s="872"/>
      <c r="BC128" s="872"/>
      <c r="BD128" s="872"/>
      <c r="BE128" s="873"/>
      <c r="BF128" s="850" t="s">
        <v>128</v>
      </c>
      <c r="BG128" s="851"/>
      <c r="BH128" s="851"/>
      <c r="BI128" s="851"/>
      <c r="BJ128" s="851"/>
      <c r="BK128" s="851"/>
      <c r="BL128" s="874"/>
      <c r="BM128" s="850">
        <v>11.91</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460</v>
      </c>
      <c r="CQ128" s="794"/>
      <c r="CR128" s="794"/>
      <c r="CS128" s="794"/>
      <c r="CT128" s="794"/>
      <c r="CU128" s="794"/>
      <c r="CV128" s="794"/>
      <c r="CW128" s="794"/>
      <c r="CX128" s="794"/>
      <c r="CY128" s="794"/>
      <c r="CZ128" s="794"/>
      <c r="DA128" s="794"/>
      <c r="DB128" s="794"/>
      <c r="DC128" s="794"/>
      <c r="DD128" s="794"/>
      <c r="DE128" s="794"/>
      <c r="DF128" s="795"/>
      <c r="DG128" s="854" t="s">
        <v>128</v>
      </c>
      <c r="DH128" s="855"/>
      <c r="DI128" s="855"/>
      <c r="DJ128" s="855"/>
      <c r="DK128" s="855"/>
      <c r="DL128" s="855" t="s">
        <v>128</v>
      </c>
      <c r="DM128" s="855"/>
      <c r="DN128" s="855"/>
      <c r="DO128" s="855"/>
      <c r="DP128" s="855"/>
      <c r="DQ128" s="855" t="s">
        <v>128</v>
      </c>
      <c r="DR128" s="855"/>
      <c r="DS128" s="855"/>
      <c r="DT128" s="855"/>
      <c r="DU128" s="855"/>
      <c r="DV128" s="856" t="s">
        <v>421</v>
      </c>
      <c r="DW128" s="856"/>
      <c r="DX128" s="856"/>
      <c r="DY128" s="856"/>
      <c r="DZ128" s="857"/>
    </row>
    <row r="129" spans="1:131" s="226" customFormat="1" ht="26.25" customHeight="1">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461</v>
      </c>
      <c r="X129" s="841"/>
      <c r="Y129" s="841"/>
      <c r="Z129" s="842"/>
      <c r="AA129" s="843">
        <v>26871006</v>
      </c>
      <c r="AB129" s="844"/>
      <c r="AC129" s="844"/>
      <c r="AD129" s="844"/>
      <c r="AE129" s="845"/>
      <c r="AF129" s="846">
        <v>27523947</v>
      </c>
      <c r="AG129" s="844"/>
      <c r="AH129" s="844"/>
      <c r="AI129" s="844"/>
      <c r="AJ129" s="845"/>
      <c r="AK129" s="846">
        <v>27981343</v>
      </c>
      <c r="AL129" s="844"/>
      <c r="AM129" s="844"/>
      <c r="AN129" s="844"/>
      <c r="AO129" s="845"/>
      <c r="AP129" s="847"/>
      <c r="AQ129" s="848"/>
      <c r="AR129" s="848"/>
      <c r="AS129" s="848"/>
      <c r="AT129" s="849"/>
      <c r="AU129" s="229"/>
      <c r="AV129" s="229"/>
      <c r="AW129" s="229"/>
      <c r="AX129" s="815" t="s">
        <v>462</v>
      </c>
      <c r="AY129" s="816"/>
      <c r="AZ129" s="816"/>
      <c r="BA129" s="816"/>
      <c r="BB129" s="816"/>
      <c r="BC129" s="816"/>
      <c r="BD129" s="816"/>
      <c r="BE129" s="817"/>
      <c r="BF129" s="834" t="s">
        <v>128</v>
      </c>
      <c r="BG129" s="835"/>
      <c r="BH129" s="835"/>
      <c r="BI129" s="835"/>
      <c r="BJ129" s="835"/>
      <c r="BK129" s="835"/>
      <c r="BL129" s="836"/>
      <c r="BM129" s="834">
        <v>16.91</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8" t="s">
        <v>463</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464</v>
      </c>
      <c r="X130" s="841"/>
      <c r="Y130" s="841"/>
      <c r="Z130" s="842"/>
      <c r="AA130" s="843">
        <v>6003312</v>
      </c>
      <c r="AB130" s="844"/>
      <c r="AC130" s="844"/>
      <c r="AD130" s="844"/>
      <c r="AE130" s="845"/>
      <c r="AF130" s="846">
        <v>5725236</v>
      </c>
      <c r="AG130" s="844"/>
      <c r="AH130" s="844"/>
      <c r="AI130" s="844"/>
      <c r="AJ130" s="845"/>
      <c r="AK130" s="846">
        <v>5525671</v>
      </c>
      <c r="AL130" s="844"/>
      <c r="AM130" s="844"/>
      <c r="AN130" s="844"/>
      <c r="AO130" s="845"/>
      <c r="AP130" s="847"/>
      <c r="AQ130" s="848"/>
      <c r="AR130" s="848"/>
      <c r="AS130" s="848"/>
      <c r="AT130" s="849"/>
      <c r="AU130" s="229"/>
      <c r="AV130" s="229"/>
      <c r="AW130" s="229"/>
      <c r="AX130" s="815" t="s">
        <v>465</v>
      </c>
      <c r="AY130" s="816"/>
      <c r="AZ130" s="816"/>
      <c r="BA130" s="816"/>
      <c r="BB130" s="816"/>
      <c r="BC130" s="816"/>
      <c r="BD130" s="816"/>
      <c r="BE130" s="817"/>
      <c r="BF130" s="818">
        <v>7.7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466</v>
      </c>
      <c r="X131" s="825"/>
      <c r="Y131" s="825"/>
      <c r="Z131" s="826"/>
      <c r="AA131" s="827">
        <v>20867694</v>
      </c>
      <c r="AB131" s="828"/>
      <c r="AC131" s="828"/>
      <c r="AD131" s="828"/>
      <c r="AE131" s="829"/>
      <c r="AF131" s="830">
        <v>21798711</v>
      </c>
      <c r="AG131" s="828"/>
      <c r="AH131" s="828"/>
      <c r="AI131" s="828"/>
      <c r="AJ131" s="829"/>
      <c r="AK131" s="830">
        <v>22455672</v>
      </c>
      <c r="AL131" s="828"/>
      <c r="AM131" s="828"/>
      <c r="AN131" s="828"/>
      <c r="AO131" s="829"/>
      <c r="AP131" s="831"/>
      <c r="AQ131" s="832"/>
      <c r="AR131" s="832"/>
      <c r="AS131" s="832"/>
      <c r="AT131" s="833"/>
      <c r="AU131" s="229"/>
      <c r="AV131" s="229"/>
      <c r="AW131" s="229"/>
      <c r="AX131" s="793" t="s">
        <v>467</v>
      </c>
      <c r="AY131" s="794"/>
      <c r="AZ131" s="794"/>
      <c r="BA131" s="794"/>
      <c r="BB131" s="794"/>
      <c r="BC131" s="794"/>
      <c r="BD131" s="794"/>
      <c r="BE131" s="795"/>
      <c r="BF131" s="796">
        <v>34</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2" t="s">
        <v>468</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469</v>
      </c>
      <c r="W132" s="806"/>
      <c r="X132" s="806"/>
      <c r="Y132" s="806"/>
      <c r="Z132" s="807"/>
      <c r="AA132" s="808">
        <v>5.7651219149999999</v>
      </c>
      <c r="AB132" s="809"/>
      <c r="AC132" s="809"/>
      <c r="AD132" s="809"/>
      <c r="AE132" s="810"/>
      <c r="AF132" s="811">
        <v>7.925087864</v>
      </c>
      <c r="AG132" s="809"/>
      <c r="AH132" s="809"/>
      <c r="AI132" s="809"/>
      <c r="AJ132" s="810"/>
      <c r="AK132" s="811">
        <v>9.5057409100000001</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470</v>
      </c>
      <c r="W133" s="785"/>
      <c r="X133" s="785"/>
      <c r="Y133" s="785"/>
      <c r="Z133" s="786"/>
      <c r="AA133" s="787">
        <v>6.3</v>
      </c>
      <c r="AB133" s="788"/>
      <c r="AC133" s="788"/>
      <c r="AD133" s="788"/>
      <c r="AE133" s="789"/>
      <c r="AF133" s="787">
        <v>6.7</v>
      </c>
      <c r="AG133" s="788"/>
      <c r="AH133" s="788"/>
      <c r="AI133" s="788"/>
      <c r="AJ133" s="789"/>
      <c r="AK133" s="787">
        <v>7.7</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i6G5ZKoEXsIjJGIdburAEsvmO6QrGFkYaX7FuYyt+Qzsen4CAWRs3ZMMvYxewW+f3Y6k/VIYML8rYW9Rc5gEEA==" saltValue="ulKqbO4CqC0Xp3tJs7hWv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471</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wi2+z4iH7ay5T1LOvBHM1yyD+Ht5/Zz1+7dh9RSFTwNP8TBkd1nq7rbJ3wFodzM/Ebxu081SnI4LuSi529VcLw==" saltValue="4AswhSkklUcSPJjP8YgnA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472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473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474</v>
      </c>
      <c r="AP7" s="268"/>
      <c r="AQ7" s="269" t="s">
        <v>475</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476</v>
      </c>
      <c r="AQ8" s="275" t="s">
        <v>477</v>
      </c>
      <c r="AR8" s="276" t="s">
        <v>478</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479</v>
      </c>
      <c r="AL9" s="1196"/>
      <c r="AM9" s="1196"/>
      <c r="AN9" s="1197"/>
      <c r="AO9" s="277">
        <v>7963778</v>
      </c>
      <c r="AP9" s="277">
        <v>88173</v>
      </c>
      <c r="AQ9" s="278">
        <v>72345</v>
      </c>
      <c r="AR9" s="279">
        <v>21.9</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480</v>
      </c>
      <c r="AL10" s="1196"/>
      <c r="AM10" s="1196"/>
      <c r="AN10" s="1197"/>
      <c r="AO10" s="280">
        <v>10218</v>
      </c>
      <c r="AP10" s="280">
        <v>113</v>
      </c>
      <c r="AQ10" s="281">
        <v>6087</v>
      </c>
      <c r="AR10" s="282">
        <v>-98.1</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481</v>
      </c>
      <c r="AL11" s="1196"/>
      <c r="AM11" s="1196"/>
      <c r="AN11" s="1197"/>
      <c r="AO11" s="280">
        <v>8222</v>
      </c>
      <c r="AP11" s="280">
        <v>91</v>
      </c>
      <c r="AQ11" s="281">
        <v>1128</v>
      </c>
      <c r="AR11" s="282">
        <v>-91.9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482</v>
      </c>
      <c r="AL12" s="1196"/>
      <c r="AM12" s="1196"/>
      <c r="AN12" s="1197"/>
      <c r="AO12" s="280" t="s">
        <v>483</v>
      </c>
      <c r="AP12" s="280" t="s">
        <v>483</v>
      </c>
      <c r="AQ12" s="281">
        <v>9</v>
      </c>
      <c r="AR12" s="282" t="s">
        <v>483</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484</v>
      </c>
      <c r="AL13" s="1196"/>
      <c r="AM13" s="1196"/>
      <c r="AN13" s="1197"/>
      <c r="AO13" s="280">
        <v>236173</v>
      </c>
      <c r="AP13" s="280">
        <v>2615</v>
      </c>
      <c r="AQ13" s="281">
        <v>2326</v>
      </c>
      <c r="AR13" s="282">
        <v>12.4</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485</v>
      </c>
      <c r="AL14" s="1196"/>
      <c r="AM14" s="1196"/>
      <c r="AN14" s="1197"/>
      <c r="AO14" s="280">
        <v>27314</v>
      </c>
      <c r="AP14" s="280">
        <v>302</v>
      </c>
      <c r="AQ14" s="281">
        <v>1625</v>
      </c>
      <c r="AR14" s="282">
        <v>-81.400000000000006</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486</v>
      </c>
      <c r="AL15" s="1199"/>
      <c r="AM15" s="1199"/>
      <c r="AN15" s="1200"/>
      <c r="AO15" s="280">
        <v>-417631</v>
      </c>
      <c r="AP15" s="280">
        <v>-4624</v>
      </c>
      <c r="AQ15" s="281">
        <v>-4515</v>
      </c>
      <c r="AR15" s="282">
        <v>2.4</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186</v>
      </c>
      <c r="AL16" s="1199"/>
      <c r="AM16" s="1199"/>
      <c r="AN16" s="1200"/>
      <c r="AO16" s="280">
        <v>7828074</v>
      </c>
      <c r="AP16" s="280">
        <v>86670</v>
      </c>
      <c r="AQ16" s="281">
        <v>79005</v>
      </c>
      <c r="AR16" s="282">
        <v>9.6999999999999993</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487</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488</v>
      </c>
      <c r="AP20" s="289" t="s">
        <v>489</v>
      </c>
      <c r="AQ20" s="290" t="s">
        <v>490</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491</v>
      </c>
      <c r="AL21" s="1202"/>
      <c r="AM21" s="1202"/>
      <c r="AN21" s="1203"/>
      <c r="AO21" s="293">
        <v>9.41</v>
      </c>
      <c r="AP21" s="294">
        <v>7.5</v>
      </c>
      <c r="AQ21" s="295">
        <v>1.91</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492</v>
      </c>
      <c r="AL22" s="1202"/>
      <c r="AM22" s="1202"/>
      <c r="AN22" s="1203"/>
      <c r="AO22" s="298">
        <v>97.4</v>
      </c>
      <c r="AP22" s="299">
        <v>98.5</v>
      </c>
      <c r="AQ22" s="300">
        <v>-1.1000000000000001</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493</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494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495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474</v>
      </c>
      <c r="AP30" s="268"/>
      <c r="AQ30" s="269" t="s">
        <v>475</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476</v>
      </c>
      <c r="AQ31" s="275" t="s">
        <v>477</v>
      </c>
      <c r="AR31" s="276" t="s">
        <v>478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496</v>
      </c>
      <c r="AL32" s="1186"/>
      <c r="AM32" s="1186"/>
      <c r="AN32" s="1187"/>
      <c r="AO32" s="308">
        <v>6812276</v>
      </c>
      <c r="AP32" s="308">
        <v>75424</v>
      </c>
      <c r="AQ32" s="309">
        <v>42274</v>
      </c>
      <c r="AR32" s="310">
        <v>78.400000000000006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497</v>
      </c>
      <c r="AL33" s="1186"/>
      <c r="AM33" s="1186"/>
      <c r="AN33" s="1187"/>
      <c r="AO33" s="308" t="s">
        <v>483</v>
      </c>
      <c r="AP33" s="308" t="s">
        <v>483</v>
      </c>
      <c r="AQ33" s="309" t="s">
        <v>483</v>
      </c>
      <c r="AR33" s="310" t="s">
        <v>483</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498</v>
      </c>
      <c r="AL34" s="1186"/>
      <c r="AM34" s="1186"/>
      <c r="AN34" s="1187"/>
      <c r="AO34" s="308" t="s">
        <v>483</v>
      </c>
      <c r="AP34" s="308" t="s">
        <v>483</v>
      </c>
      <c r="AQ34" s="309">
        <v>53</v>
      </c>
      <c r="AR34" s="310" t="s">
        <v>483</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499</v>
      </c>
      <c r="AL35" s="1186"/>
      <c r="AM35" s="1186"/>
      <c r="AN35" s="1187"/>
      <c r="AO35" s="308">
        <v>1772834</v>
      </c>
      <c r="AP35" s="308">
        <v>19628</v>
      </c>
      <c r="AQ35" s="309">
        <v>12769</v>
      </c>
      <c r="AR35" s="310">
        <v>53.7</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500</v>
      </c>
      <c r="AL36" s="1186"/>
      <c r="AM36" s="1186"/>
      <c r="AN36" s="1187"/>
      <c r="AO36" s="308">
        <v>9962</v>
      </c>
      <c r="AP36" s="308">
        <v>110</v>
      </c>
      <c r="AQ36" s="309">
        <v>1973</v>
      </c>
      <c r="AR36" s="310">
        <v>-94.4</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501</v>
      </c>
      <c r="AL37" s="1186"/>
      <c r="AM37" s="1186"/>
      <c r="AN37" s="1187"/>
      <c r="AO37" s="308">
        <v>9611</v>
      </c>
      <c r="AP37" s="308">
        <v>106</v>
      </c>
      <c r="AQ37" s="309">
        <v>635</v>
      </c>
      <c r="AR37" s="310">
        <v>-83.3</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502</v>
      </c>
      <c r="AL38" s="1189"/>
      <c r="AM38" s="1189"/>
      <c r="AN38" s="1190"/>
      <c r="AO38" s="311">
        <v>1433</v>
      </c>
      <c r="AP38" s="311">
        <v>16</v>
      </c>
      <c r="AQ38" s="312">
        <v>1</v>
      </c>
      <c r="AR38" s="300">
        <v>1500</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503</v>
      </c>
      <c r="AL39" s="1189"/>
      <c r="AM39" s="1189"/>
      <c r="AN39" s="1190"/>
      <c r="AO39" s="308">
        <v>-945867</v>
      </c>
      <c r="AP39" s="308">
        <v>-10472</v>
      </c>
      <c r="AQ39" s="309">
        <v>-5447</v>
      </c>
      <c r="AR39" s="310">
        <v>92.3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504</v>
      </c>
      <c r="AL40" s="1186"/>
      <c r="AM40" s="1186"/>
      <c r="AN40" s="1187"/>
      <c r="AO40" s="308">
        <v>-5525671</v>
      </c>
      <c r="AP40" s="308">
        <v>-61179</v>
      </c>
      <c r="AQ40" s="309">
        <v>-37418</v>
      </c>
      <c r="AR40" s="310">
        <v>63.5</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277</v>
      </c>
      <c r="AL41" s="1192"/>
      <c r="AM41" s="1192"/>
      <c r="AN41" s="1193"/>
      <c r="AO41" s="308">
        <v>2134578</v>
      </c>
      <c r="AP41" s="308">
        <v>23634</v>
      </c>
      <c r="AQ41" s="309">
        <v>14840</v>
      </c>
      <c r="AR41" s="310">
        <v>59.3</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505</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506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507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474</v>
      </c>
      <c r="AN49" s="1180" t="s">
        <v>508</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509</v>
      </c>
      <c r="AO50" s="325" t="s">
        <v>510</v>
      </c>
      <c r="AP50" s="326" t="s">
        <v>511</v>
      </c>
      <c r="AQ50" s="327" t="s">
        <v>512</v>
      </c>
      <c r="AR50" s="328" t="s">
        <v>513</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514</v>
      </c>
      <c r="AL51" s="321"/>
      <c r="AM51" s="329">
        <v>5632484</v>
      </c>
      <c r="AN51" s="330">
        <v>58864</v>
      </c>
      <c r="AO51" s="331">
        <v>-47.4</v>
      </c>
      <c r="AP51" s="332">
        <v>54110</v>
      </c>
      <c r="AQ51" s="333">
        <v>-5.6</v>
      </c>
      <c r="AR51" s="334">
        <v>-41.8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515</v>
      </c>
      <c r="AM52" s="337">
        <v>3698157</v>
      </c>
      <c r="AN52" s="338">
        <v>38648</v>
      </c>
      <c r="AO52" s="339">
        <v>-45.1</v>
      </c>
      <c r="AP52" s="340">
        <v>30620</v>
      </c>
      <c r="AQ52" s="341">
        <v>-6.6</v>
      </c>
      <c r="AR52" s="342">
        <v>-38.5</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516</v>
      </c>
      <c r="AL53" s="321"/>
      <c r="AM53" s="329">
        <v>6346907</v>
      </c>
      <c r="AN53" s="330">
        <v>67246</v>
      </c>
      <c r="AO53" s="331">
        <v>14.2</v>
      </c>
      <c r="AP53" s="332">
        <v>54684</v>
      </c>
      <c r="AQ53" s="333">
        <v>1.1000000000000001</v>
      </c>
      <c r="AR53" s="334">
        <v>13.1</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515</v>
      </c>
      <c r="AM54" s="337">
        <v>4391697</v>
      </c>
      <c r="AN54" s="338">
        <v>46530</v>
      </c>
      <c r="AO54" s="339">
        <v>20.399999999999999</v>
      </c>
      <c r="AP54" s="340">
        <v>32829</v>
      </c>
      <c r="AQ54" s="341">
        <v>7.2</v>
      </c>
      <c r="AR54" s="342">
        <v>13.2</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517</v>
      </c>
      <c r="AL55" s="321"/>
      <c r="AM55" s="329">
        <v>7357297</v>
      </c>
      <c r="AN55" s="330">
        <v>79035</v>
      </c>
      <c r="AO55" s="331">
        <v>17.5</v>
      </c>
      <c r="AP55" s="332">
        <v>62383</v>
      </c>
      <c r="AQ55" s="333">
        <v>14.1</v>
      </c>
      <c r="AR55" s="334">
        <v>3.4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515</v>
      </c>
      <c r="AM56" s="337">
        <v>4098760</v>
      </c>
      <c r="AN56" s="338">
        <v>44031</v>
      </c>
      <c r="AO56" s="339">
        <v>-5.4</v>
      </c>
      <c r="AP56" s="340">
        <v>35325</v>
      </c>
      <c r="AQ56" s="341">
        <v>7.6</v>
      </c>
      <c r="AR56" s="342">
        <v>-13</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518</v>
      </c>
      <c r="AL57" s="321"/>
      <c r="AM57" s="329">
        <v>7693564</v>
      </c>
      <c r="AN57" s="330">
        <v>83618</v>
      </c>
      <c r="AO57" s="331">
        <v>5.8</v>
      </c>
      <c r="AP57" s="332">
        <v>63812</v>
      </c>
      <c r="AQ57" s="333">
        <v>2.2999999999999998</v>
      </c>
      <c r="AR57" s="334">
        <v>3.5</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515</v>
      </c>
      <c r="AM58" s="337">
        <v>4125534</v>
      </c>
      <c r="AN58" s="338">
        <v>44838</v>
      </c>
      <c r="AO58" s="339">
        <v>1.8</v>
      </c>
      <c r="AP58" s="340">
        <v>33848</v>
      </c>
      <c r="AQ58" s="341">
        <v>-4.2</v>
      </c>
      <c r="AR58" s="342">
        <v>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519</v>
      </c>
      <c r="AL59" s="321"/>
      <c r="AM59" s="329">
        <v>4941602</v>
      </c>
      <c r="AN59" s="330">
        <v>54712</v>
      </c>
      <c r="AO59" s="331">
        <v>-34.6</v>
      </c>
      <c r="AP59" s="332">
        <v>54225</v>
      </c>
      <c r="AQ59" s="333">
        <v>-15</v>
      </c>
      <c r="AR59" s="334">
        <v>-19.600000000000001</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515</v>
      </c>
      <c r="AM60" s="337">
        <v>2097297</v>
      </c>
      <c r="AN60" s="338">
        <v>23221</v>
      </c>
      <c r="AO60" s="339">
        <v>-48.2</v>
      </c>
      <c r="AP60" s="340">
        <v>27337</v>
      </c>
      <c r="AQ60" s="341">
        <v>-19.2</v>
      </c>
      <c r="AR60" s="342">
        <v>-29</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520</v>
      </c>
      <c r="AL61" s="343"/>
      <c r="AM61" s="344">
        <v>6394371</v>
      </c>
      <c r="AN61" s="345">
        <v>68695</v>
      </c>
      <c r="AO61" s="346">
        <v>-8.9</v>
      </c>
      <c r="AP61" s="347">
        <v>57843</v>
      </c>
      <c r="AQ61" s="348">
        <v>-0.6</v>
      </c>
      <c r="AR61" s="334">
        <v>-8.3000000000000007</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515</v>
      </c>
      <c r="AM62" s="337">
        <v>3682289</v>
      </c>
      <c r="AN62" s="338">
        <v>39454</v>
      </c>
      <c r="AO62" s="339">
        <v>-15.3</v>
      </c>
      <c r="AP62" s="340">
        <v>31992</v>
      </c>
      <c r="AQ62" s="341">
        <v>-3</v>
      </c>
      <c r="AR62" s="342">
        <v>-12.3</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pOxrYYcl8F8/+vrullpFXktdN8KqpQk7sKhrxbYEXk51okpsoZJGoaMYJ3Kp94zH9xIVNYwSAXBCYMwkN/hmHg==" saltValue="WK161JdY26w5kcCy8UAfM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522</v>
      </c>
    </row>
    <row r="120" spans="125:125" ht="13.5" hidden="1" customHeight="1"/>
    <row r="121" spans="125:125" ht="13.5" hidden="1" customHeight="1">
      <c r="DU121" s="255"/>
    </row>
  </sheetData>
  <sheetProtection algorithmName="SHA-512" hashValue="0uNjzmkRHqg+Rxg40yuX5/3EBBZozRGCIkctI8D4UMiDFgehBuGW15O80eMhoTx5V30OiYx/bwoBYICdltcBxg==" saltValue="VwPjQfEctkIRdseE6CJUg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523</v>
      </c>
    </row>
  </sheetData>
  <sheetProtection algorithmName="SHA-512" hashValue="FU/IqRawkEUAMMRD72CV0Q67vbqlhDnMfAtUIN3an+Gaq4sC8tkxEAMxVkpYBFAACiLxSJ/7HnDRdx2fIpeluA==" saltValue="6Jl3hdIW8d+O1SXtx+d2H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204" t="s">
        <v>3</v>
      </c>
      <c r="D47" s="1204"/>
      <c r="E47" s="1205"/>
      <c r="F47" s="11">
        <v>21.81</v>
      </c>
      <c r="G47" s="12">
        <v>21.98</v>
      </c>
      <c r="H47" s="12">
        <v>21.84</v>
      </c>
      <c r="I47" s="12">
        <v>20.329999999999998</v>
      </c>
      <c r="J47" s="13">
        <v>22.08</v>
      </c>
    </row>
    <row r="48" spans="2:10" ht="57.75" customHeight="1">
      <c r="B48" s="14"/>
      <c r="C48" s="1206" t="s">
        <v>4</v>
      </c>
      <c r="D48" s="1206"/>
      <c r="E48" s="1207"/>
      <c r="F48" s="15">
        <v>1.74</v>
      </c>
      <c r="G48" s="16">
        <v>2.13</v>
      </c>
      <c r="H48" s="16">
        <v>3.44</v>
      </c>
      <c r="I48" s="16">
        <v>0.41</v>
      </c>
      <c r="J48" s="17">
        <v>8.8000000000000007</v>
      </c>
    </row>
    <row r="49" spans="2:10" ht="57.75" customHeight="1" thickBot="1">
      <c r="B49" s="18"/>
      <c r="C49" s="1208" t="s">
        <v>5</v>
      </c>
      <c r="D49" s="1208"/>
      <c r="E49" s="1209"/>
      <c r="F49" s="19">
        <v>4.6900000000000004</v>
      </c>
      <c r="G49" s="20">
        <v>2.4</v>
      </c>
      <c r="H49" s="20">
        <v>3.91</v>
      </c>
      <c r="I49" s="20" t="s">
        <v>529</v>
      </c>
      <c r="J49" s="21">
        <v>11.18</v>
      </c>
    </row>
    <row r="50" spans="2:10"/>
  </sheetData>
  <sheetProtection algorithmName="SHA-512" hashValue="vic8PjaENwII3k9CvxZeCJpjAzm4CslLjbPKMIhyS1LoHbO54sgbKAOsaxAAh5o4X/RYOfCtTDkaMT/QDycGkg==" saltValue="Mz4kSNSyGCqM8nRPC9p5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vt:i4>
      </vt:variant>
    </vt:vector>
  </HeadingPairs>
  <TitlesOfParts>
    <vt:vector size="18"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lpstr>財政比較分析表!Print_Area</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2023-03-17T06:11:39Z</cp:lastPrinted>
  <dcterms:created xsi:type="dcterms:W3CDTF">2023-02-20T06:42:34Z</dcterms:created>
  <dcterms:modified xsi:type="dcterms:W3CDTF">2023-10-13T06:53:38Z</dcterms:modified>
  <cp:category/>
</cp:coreProperties>
</file>