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50.31\全庁\060010-zaiseika\000000MASTER\（か）各種調査物\28\照会\0014-4280406平成２６年度財政状況資料集の作成及び提出について\"/>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CO37" i="9"/>
  <c r="AM37" i="9"/>
  <c r="CO36" i="9"/>
  <c r="BW36" i="9"/>
  <c r="BW37" i="9" s="1"/>
  <c r="BW38" i="9" s="1"/>
  <c r="BW39" i="9" s="1"/>
  <c r="BW40" i="9" s="1"/>
  <c r="BW41" i="9" s="1"/>
  <c r="AM36" i="9"/>
  <c r="CO35" i="9"/>
  <c r="BW35" i="9"/>
  <c r="AM35" i="9"/>
  <c r="CO34" i="9"/>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 r="BE39" i="9" s="1"/>
</calcChain>
</file>

<file path=xl/sharedStrings.xml><?xml version="1.0" encoding="utf-8"?>
<sst xmlns="http://schemas.openxmlformats.org/spreadsheetml/2006/main" count="996" uniqueCount="562">
  <si>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</si>
  <si>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</si>
  <si>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</si>
  <si>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</si>
  <si>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</si>
  <si>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</si>
  <si>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</si>
  <si>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</si>
  <si>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</si>
  <si>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</si>
  <si>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</si>
  <si>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</si>
  <si>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</si>
  <si>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</si>
  <si>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</si>
  <si>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</si>
  <si>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</si>
  <si>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</si>
  <si>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</si>
  <si>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</si>
  <si>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</si>
  <si>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</si>
  <si>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</si>
  <si>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</si>
  <si>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</si>
  <si>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</si>
  <si>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</si>
  <si>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</si>
  <si>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</si>
  <si>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</si>
  <si>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</si>
  <si>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</si>
  <si>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</si>
  <si>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</si>
  <si>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</si>
  <si>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</si>
  <si>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</si>
  <si>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</si>
  <si>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</si>
  <si>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</si>
  <si>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</si>
  <si>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</si>
  <si>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</si>
  <si>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</si>
  <si>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</si>
  <si>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</si>
  <si>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</si>
  <si>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</si>
  <si>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</si>
  <si>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</si>
  <si>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</si>
  <si>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</si>
  <si>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</si>
  <si>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</si>
  <si>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</si>
  <si>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</si>
  <si>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</si>
  <si>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</si>
  <si>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</si>
  <si>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</si>
  <si>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</si>
  <si>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</si>
  <si>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</si>
  <si>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</si>
  <si>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</si>
  <si>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</si>
  <si>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</si>
  <si>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</si>
  <si>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</si>
  <si>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</si>
  <si>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</si>
  <si>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</si>
  <si>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</si>
  <si>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</si>
  <si>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</si>
  <si>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</si>
  <si>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</si>
  <si>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</si>
  <si>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</si>
  <si>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</si>
  <si>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</si>
  <si>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</si>
  <si>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</si>
  <si>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</si>
  <si>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</si>
  <si>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</si>
  <si>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</si>
  <si>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</si>
  <si>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</si>
  <si>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</si>
  <si>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</si>
  <si>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</si>
  <si>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</si>
  <si>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</si>
  <si>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</si>
  <si>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</si>
  <si>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</si>
  <si>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</si>
  <si>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</si>
  <si>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</si>
  <si>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</si>
  <si>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</si>
  <si>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</si>
  <si>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</si>
  <si>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</si>
  <si>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</si>
  <si>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</si>
  <si>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</si>
  <si>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</si>
  <si>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</si>
  <si>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</si>
  <si>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</si>
  <si>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</si>
  <si>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</si>
  <si>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</si>
  <si>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</si>
  <si>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</si>
  <si>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</si>
  <si>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</si>
  <si>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</si>
  <si>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</si>
  <si>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</si>
  <si>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</si>
  <si>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</si>
  <si>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</si>
  <si>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</si>
  <si>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</si>
  <si>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</si>
  <si>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</si>
  <si>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</si>
  <si>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</si>
  <si>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</si>
  <si>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</si>
  <si>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</si>
  <si>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</si>
  <si>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</si>
  <si>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</si>
  <si>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</si>
  <si>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</si>
  <si>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</si>
  <si>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</si>
  <si>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</si>
  <si>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</si>
  <si>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</si>
  <si>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</si>
  <si>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</si>
  <si>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</si>
  <si>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</si>
  <si>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</si>
  <si>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</si>
  <si>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</si>
  <si>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</si>
  <si>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</si>
  <si>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</si>
  <si>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</si>
  <si>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</si>
  <si>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</si>
  <si>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</si>
  <si>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</si>
  <si>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</si>
  <si>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</si>
  <si>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</si>
  <si>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</si>
  <si>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</si>
  <si>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</si>
  <si>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</si>
  <si>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</si>
  <si>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</si>
  <si>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</si>
  <si>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</si>
  <si>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</si>
  <si>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</si>
  <si>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</si>
  <si>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</si>
  <si>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</si>
  <si>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</si>
  <si>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</si>
  <si>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</si>
  <si>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</si>
  <si>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</si>
  <si>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</si>
  <si>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</si>
  <si>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</si>
  <si>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</si>
  <si>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</si>
  <si>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</si>
  <si>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</si>
  <si>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</si>
  <si>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</si>
  <si>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</si>
  <si>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</si>
  <si>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</si>
  <si>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</si>
  <si>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</si>
  <si>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広島県三原市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</si>
  <si>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</si>
  <si>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</si>
  <si>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</si>
  <si>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</si>
  <si>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</si>
  <si>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</si>
  <si>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</si>
  <si>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</si>
  <si>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</si>
  <si>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</si>
  <si>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</si>
  <si>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</si>
  <si>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</si>
  <si>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</si>
  <si>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</si>
  <si>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</si>
  <si>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</si>
  <si>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</si>
  <si>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</si>
  <si>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</si>
  <si>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</si>
  <si>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</si>
  <si>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</si>
  <si>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</si>
  <si>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</si>
  <si>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</si>
  <si>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</si>
  <si>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</si>
  <si>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</si>
  <si>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</si>
  <si>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</si>
  <si>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</si>
  <si>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</si>
  <si>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</si>
  <si>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</si>
  <si>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</si>
  <si>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</si>
  <si>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</si>
  <si>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</si>
  <si>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</si>
  <si>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</si>
  <si>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</si>
  <si>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</si>
  <si>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</si>
  <si>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</si>
  <si>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</si>
  <si>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</si>
  <si>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</si>
  <si>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</si>
  <si>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</si>
  <si>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</si>
  <si>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</si>
  <si>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</si>
  <si>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</si>
  <si>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</si>
  <si>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</si>
  <si>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</si>
  <si>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</si>
  <si>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</si>
  <si>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</si>
  <si>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</si>
  <si>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</si>
  <si>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</si>
  <si>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</si>
  <si>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</si>
  <si>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</si>
  <si>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</si>
  <si>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</si>
  <si>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</si>
  <si>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</si>
  <si>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</si>
  <si>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</si>
  <si>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</si>
  <si>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</si>
  <si>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</si>
  <si>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</si>
  <si>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</si>
  <si>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</si>
  <si>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</si>
  <si>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</si>
  <si>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</si>
  <si>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</si>
  <si>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</si>
  <si>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</si>
  <si>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</si>
  <si>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</si>
  <si>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</si>
  <si>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</si>
  <si>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</si>
  <si>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</si>
  <si>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</si>
  <si>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</si>
  <si>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</si>
  <si>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</si>
  <si>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</si>
  <si>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</si>
  <si>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</si>
  <si>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</si>
  <si>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</si>
  <si>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</si>
  <si>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</si>
  <si>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</si>
  <si>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</si>
  <si>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</si>
  <si>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</si>
  <si>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</si>
  <si>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</si>
  <si>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</si>
  <si>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</si>
  <si>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</si>
  <si>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</si>
  <si>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</si>
  <si>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</si>
  <si>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</si>
  <si>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</si>
  <si>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</si>
  <si>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</si>
  <si>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</si>
  <si>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</si>
  <si>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</si>
  <si>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</si>
  <si>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</si>
  <si>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</si>
  <si>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</si>
  <si>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</si>
  <si>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</si>
  <si>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</si>
  <si>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</si>
  <si>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</si>
  <si>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</si>
  <si>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</si>
  <si>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</si>
  <si>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</si>
  <si>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</si>
  <si>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</si>
  <si>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</si>
  <si>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</si>
  <si>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</si>
  <si>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</si>
  <si>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</si>
  <si>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</si>
  <si>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</si>
  <si>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</si>
  <si>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</si>
  <si>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</si>
  <si>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</si>
  <si>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</si>
  <si>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</si>
  <si>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</si>
  <si>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</si>
  <si>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広島県三原市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</si>
  <si>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</si>
  <si>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</si>
  <si>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</si>
  <si>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</si>
  <si>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</si>
  <si>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</si>
  <si>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</si>
  <si>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</si>
  <si>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</si>
  <si>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</si>
  <si>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</si>
  <si>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</si>
  <si>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</si>
  <si>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</si>
  <si>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</si>
  <si>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</si>
  <si>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</si>
  <si>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</si>
  <si>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</si>
  <si>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</si>
  <si>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</si>
  <si>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</si>
  <si>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</si>
  <si>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</si>
  <si>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</si>
  <si>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</si>
  <si>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</si>
  <si>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</si>
  <si>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</si>
  <si>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</si>
  <si>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</si>
  <si>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</si>
  <si>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</si>
  <si>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</si>
  <si>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</si>
  <si>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</si>
  <si>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</si>
  <si>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</si>
  <si>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</si>
  <si>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</si>
  <si>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</si>
  <si>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</si>
  <si>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</si>
  <si>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</si>
  <si>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</si>
  <si>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</si>
  <si>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</si>
  <si>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</si>
  <si>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</si>
  <si>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農業集落排水事業特別会計</t>
    <phoneticPr fontId="5"/>
  </si>
  <si>
    <t>小型浄化槽事業特別会計</t>
    <phoneticPr fontId="5"/>
  </si>
  <si>
    <t>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</si>
  <si>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</si>
  <si>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</si>
  <si>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</si>
  <si>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</si>
  <si>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</si>
  <si>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</si>
  <si>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</si>
  <si>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</si>
  <si>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</si>
  <si>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</si>
  <si>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</si>
  <si>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</si>
  <si>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</si>
  <si>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</si>
  <si>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</si>
  <si>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</si>
  <si>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</si>
  <si>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</si>
  <si>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</si>
  <si>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</si>
  <si>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</si>
  <si>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</si>
  <si>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</si>
  <si>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</si>
  <si>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</si>
  <si>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</si>
  <si>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</si>
  <si>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</si>
  <si>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</si>
  <si>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</si>
  <si>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</si>
  <si>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</si>
  <si>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</si>
  <si>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</si>
  <si>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</si>
  <si>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</si>
  <si>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</si>
  <si>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</si>
  <si>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</si>
  <si>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</si>
  <si>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</si>
  <si>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</si>
  <si>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</si>
  <si>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</si>
  <si>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</si>
  <si>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</si>
  <si>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</si>
  <si>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</si>
  <si>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</si>
  <si>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</si>
  <si>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</si>
  <si>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</si>
  <si>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</si>
  <si>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</si>
  <si>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</si>
  <si>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</si>
  <si>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</si>
  <si>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</si>
  <si>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</si>
  <si>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</si>
  <si>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</si>
  <si>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</si>
  <si>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</si>
  <si>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漁業集落排水事業特別会計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</si>
  <si>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</si>
  <si>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</si>
  <si>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</si>
  <si>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</si>
  <si>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</si>
  <si>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</si>
  <si>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</si>
  <si>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</si>
  <si>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</si>
  <si>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</si>
  <si>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</si>
  <si>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</si>
  <si>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</si>
  <si>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</si>
  <si>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</si>
  <si>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</si>
  <si>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</si>
  <si>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</si>
  <si>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</si>
  <si>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</si>
  <si>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</si>
  <si>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</si>
  <si>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</si>
  <si>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</si>
  <si>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</si>
  <si>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</si>
  <si>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</si>
  <si>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</si>
  <si>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</si>
  <si>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</si>
  <si>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</si>
  <si>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</si>
  <si>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</si>
  <si>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</si>
  <si>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</si>
  <si>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</si>
  <si>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</si>
  <si>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</si>
  <si>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</si>
  <si>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</si>
  <si>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</si>
  <si>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</si>
  <si>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</si>
  <si>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</si>
  <si>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</si>
  <si>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</si>
  <si>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</si>
  <si>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</si>
  <si>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</si>
  <si>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</si>
  <si>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</si>
  <si>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</si>
  <si>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</si>
  <si>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</si>
  <si>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</si>
  <si>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</si>
  <si>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</si>
  <si>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</si>
  <si>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</si>
  <si>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</si>
  <si>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</si>
  <si>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</si>
  <si>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</si>
  <si>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</si>
  <si>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</si>
  <si>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</si>
  <si>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</si>
  <si>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</si>
  <si>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</si>
  <si>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</si>
  <si>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</si>
  <si>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</si>
  <si>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</si>
  <si>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</si>
  <si>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</si>
  <si>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</si>
  <si>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</si>
  <si>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</si>
  <si>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</si>
  <si>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</si>
  <si>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介護保険特別会計</t>
  </si>
  <si>
    <t>国民健康保険（事業勘定）特別会計</t>
  </si>
  <si>
    <t>国民健康保険（直営診療施設勘定）特別会計</t>
  </si>
  <si>
    <t>港湾事業特別会計</t>
  </si>
  <si>
    <t>後期高齢者医療特別会計</t>
  </si>
  <si>
    <t>ケーブルネットワーク事業特別会計</t>
  </si>
  <si>
    <t>その他会計（赤字）</t>
  </si>
  <si>
    <t>その他会計（黒字）</t>
  </si>
  <si>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</si>
  <si>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</si>
  <si>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</si>
  <si>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三原広域市町村圏事務組合</t>
    <rPh sb="0" eb="2">
      <t>ミハラ</t>
    </rPh>
    <rPh sb="2" eb="4">
      <t>コウイキ</t>
    </rPh>
    <rPh sb="4" eb="7">
      <t>シチョウソン</t>
    </rPh>
    <rPh sb="7" eb="8">
      <t>ケン</t>
    </rPh>
    <rPh sb="8" eb="10">
      <t>ジム</t>
    </rPh>
    <rPh sb="10" eb="12">
      <t>クミアイ</t>
    </rPh>
    <phoneticPr fontId="5"/>
  </si>
  <si>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5"/>
  </si>
  <si>
    <t>世羅三原斎場組合</t>
    <rPh sb="0" eb="2">
      <t>セラ</t>
    </rPh>
    <rPh sb="2" eb="4">
      <t>ミハラ</t>
    </rPh>
    <rPh sb="4" eb="6">
      <t>サイジョウ</t>
    </rPh>
    <rPh sb="6" eb="8">
      <t>クミアイ</t>
    </rPh>
    <phoneticPr fontId="5"/>
  </si>
  <si>
    <t>世羅中央病院企業団</t>
    <rPh sb="0" eb="2">
      <t>セラ</t>
    </rPh>
    <rPh sb="2" eb="4">
      <t>チュウオウ</t>
    </rPh>
    <rPh sb="4" eb="6">
      <t>ビョウイン</t>
    </rPh>
    <rPh sb="6" eb="8">
      <t>キギョウ</t>
    </rPh>
    <rPh sb="8" eb="9">
      <t>ダン</t>
    </rPh>
    <phoneticPr fontId="5"/>
  </si>
  <si>
    <t>甲世衛生組合</t>
    <rPh sb="0" eb="1">
      <t>コウ</t>
    </rPh>
    <rPh sb="1" eb="2">
      <t>ヨ</t>
    </rPh>
    <rPh sb="2" eb="4">
      <t>エイセイ</t>
    </rPh>
    <rPh sb="4" eb="6">
      <t>クミアイ</t>
    </rPh>
    <phoneticPr fontId="5"/>
  </si>
  <si>
    <t>市町総合事務組合</t>
    <rPh sb="0" eb="1">
      <t>シ</t>
    </rPh>
    <rPh sb="1" eb="2">
      <t>マチ</t>
    </rPh>
    <rPh sb="2" eb="4">
      <t>ソウゴウ</t>
    </rPh>
    <rPh sb="4" eb="6">
      <t>ジム</t>
    </rPh>
    <rPh sb="6" eb="8">
      <t>クミアイ</t>
    </rPh>
    <phoneticPr fontId="5"/>
  </si>
  <si>
    <t>-</t>
    <phoneticPr fontId="2"/>
  </si>
  <si>
    <t>三原看護師育成事業団</t>
    <rPh sb="0" eb="2">
      <t>ミハラ</t>
    </rPh>
    <rPh sb="2" eb="5">
      <t>カンゴシ</t>
    </rPh>
    <rPh sb="5" eb="7">
      <t>イクセイ</t>
    </rPh>
    <rPh sb="7" eb="10">
      <t>ジギョウダン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</si>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</sst>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75787</c:v>
                </c:pt>
                <c:pt idx="1">
                  <c:v>55498</c:v>
                </c:pt>
                <c:pt idx="2">
                  <c:v>89616</c:v>
                </c:pt>
                <c:pt idx="3">
                  <c:v>75534</c:v>
                </c:pt>
                <c:pt idx="4">
                  <c:v>69937</c:v>
                </c:pt>
              </c:numCache>
            </c:numRef>
          </c:val>
          <c:smooth val="0"/>
        </c:ser>
        <c:dLbls>
          <c:showLegendKey val="0"/>
          <c:showVal val="0"/>
          <c:showCatName val="0"/>
          <c:showSerName val="0"/>
          <c:showPercent val="0"/>
          <c:showBubbleSize val="0"/>
        </c:dLbls>
        <c:marker val="1"/>
        <c:smooth val="0"/>
        <c:axId val="344794416"/>
        <c:axId val="344247720"/>
      </c:lineChart>
      <c:catAx>
        <c:axId val="34479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247720"/>
        <c:crosses val="autoZero"/>
        <c:auto val="1"/>
        <c:lblAlgn val="ctr"/>
        <c:lblOffset val="100"/>
        <c:tickLblSkip val="1"/>
        <c:tickMarkSkip val="1"/>
        <c:noMultiLvlLbl val="0"/>
      </c:catAx>
      <c:valAx>
        <c:axId val="3442477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79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2.15</c:v>
                </c:pt>
                <c:pt idx="1">
                  <c:v>2.37</c:v>
                </c:pt>
                <c:pt idx="2">
                  <c:v>3.06</c:v>
                </c:pt>
                <c:pt idx="3">
                  <c:v>2.98</c:v>
                </c:pt>
                <c:pt idx="4">
                  <c:v>2.13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11.27</c:v>
                </c:pt>
                <c:pt idx="1">
                  <c:v>14.23</c:v>
                </c:pt>
                <c:pt idx="2">
                  <c:v>15.29</c:v>
                </c:pt>
                <c:pt idx="3">
                  <c:v>16.95</c:v>
                </c:pt>
                <c:pt idx="4">
                  <c:v>21.71</c:v>
                </c:pt>
              </c:numCache>
            </c:numRef>
          </c:val>
        </c:ser>
        <c:dLbls>
          <c:showLegendKey val="0"/>
          <c:showVal val="0"/>
          <c:showCatName val="0"/>
          <c:showSerName val="0"/>
          <c:showPercent val="0"/>
          <c:showBubbleSize val="0"/>
        </c:dLbls>
        <c:gapWidth val="250"/>
        <c:overlap val="100"/>
        <c:axId val="346483448"/>
        <c:axId val="345308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5.55</c:v>
                </c:pt>
                <c:pt idx="1">
                  <c:v>6.89</c:v>
                </c:pt>
                <c:pt idx="2">
                  <c:v>5.6</c:v>
                </c:pt>
                <c:pt idx="3">
                  <c:v>5.48</c:v>
                </c:pt>
                <c:pt idx="4">
                  <c:v>9.02</c:v>
                </c:pt>
              </c:numCache>
            </c:numRef>
          </c:val>
          <c:smooth val="0"/>
        </c:ser>
        <c:dLbls>
          <c:showLegendKey val="0"/>
          <c:showVal val="0"/>
          <c:showCatName val="0"/>
          <c:showSerName val="0"/>
          <c:showPercent val="0"/>
          <c:showBubbleSize val="0"/>
        </c:dLbls>
        <c:marker val="1"/>
        <c:smooth val="0"/>
        <c:axId val="346483448"/>
        <c:axId val="345308712"/>
      </c:lineChart>
      <c:catAx>
        <c:axId val="34648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5308712"/>
        <c:crosses val="autoZero"/>
        <c:auto val="1"/>
        <c:lblAlgn val="ctr"/>
        <c:lblOffset val="100"/>
        <c:tickLblSkip val="1"/>
        <c:tickMarkSkip val="1"/>
        <c:noMultiLvlLbl val="0"/>
      </c:catAx>
      <c:valAx>
        <c:axId val="34530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48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0.1</c:v>
                </c:pt>
                <c:pt idx="4">
                  <c:v>#N/A</c:v>
                </c:pt>
                <c:pt idx="5">
                  <c:v>0.03</c:v>
                </c:pt>
                <c:pt idx="6">
                  <c:v>#N/A</c:v>
                </c:pt>
                <c:pt idx="7">
                  <c:v>7.0000000000000007E-2</c:v>
                </c:pt>
                <c:pt idx="8">
                  <c:v>#N/A</c:v>
                </c:pt>
                <c:pt idx="9">
                  <c:v>0.05</c:v>
                </c:pt>
              </c:numCache>
            </c:numRef>
          </c:val>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0.08</c:v>
                </c:pt>
                <c:pt idx="8">
                  <c:v>#N/A</c:v>
                </c:pt>
                <c:pt idx="9">
                  <c:v>0.1</c:v>
                </c:pt>
              </c:numCache>
            </c:numRef>
          </c:val>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0.59</c:v>
                </c:pt>
                <c:pt idx="4">
                  <c:v>#N/A</c:v>
                </c:pt>
                <c:pt idx="5">
                  <c:v>1.89</c:v>
                </c:pt>
                <c:pt idx="6">
                  <c:v>#N/A</c:v>
                </c:pt>
                <c:pt idx="7">
                  <c:v>1.07</c:v>
                </c:pt>
                <c:pt idx="8">
                  <c:v>#N/A</c:v>
                </c:pt>
                <c:pt idx="9">
                  <c:v>0.17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c:v>
                </c:pt>
                <c:pt idx="4">
                  <c:v>#N/A</c:v>
                </c:pt>
                <c:pt idx="5">
                  <c:v>0.15</c:v>
                </c:pt>
                <c:pt idx="6">
                  <c:v>#N/A</c:v>
                </c:pt>
                <c:pt idx="7">
                  <c:v>0.23</c:v>
                </c:pt>
                <c:pt idx="8">
                  <c:v>#N/A</c:v>
                </c:pt>
                <c:pt idx="9">
                  <c:v>0.36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2.09</c:v>
                </c:pt>
                <c:pt idx="2">
                  <c:v>#N/A</c:v>
                </c:pt>
                <c:pt idx="3">
                  <c:v>2.2599999999999998</c:v>
                </c:pt>
                <c:pt idx="4">
                  <c:v>#N/A</c:v>
                </c:pt>
                <c:pt idx="5">
                  <c:v>3.01</c:v>
                </c:pt>
                <c:pt idx="6">
                  <c:v>#N/A</c:v>
                </c:pt>
                <c:pt idx="7">
                  <c:v>2.9</c:v>
                </c:pt>
                <c:pt idx="8">
                  <c:v>#N/A</c:v>
                </c:pt>
                <c:pt idx="9">
                  <c:v>2.0699999999999998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5.49</c:v>
                </c:pt>
                <c:pt idx="2">
                  <c:v>#N/A</c:v>
                </c:pt>
                <c:pt idx="3">
                  <c:v>5.43</c:v>
                </c:pt>
                <c:pt idx="4">
                  <c:v>#N/A</c:v>
                </c:pt>
                <c:pt idx="5">
                  <c:v>5.77</c:v>
                </c:pt>
                <c:pt idx="6">
                  <c:v>#N/A</c:v>
                </c:pt>
                <c:pt idx="7">
                  <c:v>5.81</c:v>
                </c:pt>
                <c:pt idx="8">
                  <c:v>#N/A</c:v>
                </c:pt>
                <c:pt idx="9">
                  <c:v>5.7</c:v>
                </c:pt>
              </c:numCache>
            </c:numRef>
          </c:val>
        </c:ser>
        <c:dLbls>
          <c:showLegendKey val="0"/>
          <c:showVal val="0"/>
          <c:showCatName val="0"/>
          <c:showSerName val="0"/>
          <c:showPercent val="0"/>
          <c:showBubbleSize val="0"/>
        </c:dLbls>
        <c:gapWidth val="150"/>
        <c:overlap val="100"/>
        <c:axId val="346541584"/>
        <c:axId val="352521312"/>
      </c:barChart>
      <c:catAx>
        <c:axId val="34654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521312"/>
        <c:crosses val="autoZero"/>
        <c:auto val="1"/>
        <c:lblAlgn val="ctr"/>
        <c:lblOffset val="100"/>
        <c:tickLblSkip val="1"/>
        <c:tickMarkSkip val="1"/>
        <c:noMultiLvlLbl val="0"/>
      </c:catAx>
      <c:valAx>
        <c:axId val="35252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54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5508</c:v>
                </c:pt>
                <c:pt idx="5">
                  <c:v>5815</c:v>
                </c:pt>
                <c:pt idx="8">
                  <c:v>5964</c:v>
                </c:pt>
                <c:pt idx="11">
                  <c:v>5828</c:v>
                </c:pt>
                <c:pt idx="14">
                  <c:v>5878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5</c:v>
                </c:pt>
                <c:pt idx="6">
                  <c:v>1</c:v>
                </c:pt>
                <c:pt idx="9">
                  <c:v>7</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101</c:v>
                </c:pt>
                <c:pt idx="3">
                  <c:v>92</c:v>
                </c:pt>
                <c:pt idx="6">
                  <c:v>81</c:v>
                </c:pt>
                <c:pt idx="9">
                  <c:v>67</c:v>
                </c:pt>
                <c:pt idx="12">
                  <c:v>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c:v>
                </c:pt>
                <c:pt idx="3">
                  <c:v>13</c:v>
                </c:pt>
                <c:pt idx="6">
                  <c:v>10</c:v>
                </c:pt>
                <c:pt idx="9">
                  <c:v>7</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1180</c:v>
                </c:pt>
                <c:pt idx="3">
                  <c:v>1078</c:v>
                </c:pt>
                <c:pt idx="6">
                  <c:v>1194</c:v>
                </c:pt>
                <c:pt idx="9">
                  <c:v>1263</c:v>
                </c:pt>
                <c:pt idx="12">
                  <c:v>1313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6735</c:v>
                </c:pt>
                <c:pt idx="3">
                  <c:v>6883</c:v>
                </c:pt>
                <c:pt idx="6">
                  <c:v>6908</c:v>
                </c:pt>
                <c:pt idx="9">
                  <c:v>6611</c:v>
                </c:pt>
                <c:pt idx="12">
                  <c:v>6395</c:v>
                </c:pt>
              </c:numCache>
            </c:numRef>
          </c:val>
        </c:ser>
        <c:dLbls>
          <c:showLegendKey val="0"/>
          <c:showVal val="0"/>
          <c:showCatName val="0"/>
          <c:showSerName val="0"/>
          <c:showPercent val="0"/>
          <c:showBubbleSize val="0"/>
        </c:dLbls>
        <c:gapWidth val="100"/>
        <c:overlap val="100"/>
        <c:axId val="352517872"/>
        <c:axId val="354946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2524</c:v>
                </c:pt>
                <c:pt idx="2">
                  <c:v>#N/A</c:v>
                </c:pt>
                <c:pt idx="3">
                  <c:v>#N/A</c:v>
                </c:pt>
                <c:pt idx="4">
                  <c:v>2256</c:v>
                </c:pt>
                <c:pt idx="5">
                  <c:v>#N/A</c:v>
                </c:pt>
                <c:pt idx="6">
                  <c:v>#N/A</c:v>
                </c:pt>
                <c:pt idx="7">
                  <c:v>2230</c:v>
                </c:pt>
                <c:pt idx="8">
                  <c:v>#N/A</c:v>
                </c:pt>
                <c:pt idx="9">
                  <c:v>#N/A</c:v>
                </c:pt>
                <c:pt idx="10">
                  <c:v>2127</c:v>
                </c:pt>
                <c:pt idx="11">
                  <c:v>#N/A</c:v>
                </c:pt>
                <c:pt idx="12">
                  <c:v>#N/A</c:v>
                </c:pt>
                <c:pt idx="13">
                  <c:v>1896</c:v>
                </c:pt>
                <c:pt idx="14">
                  <c:v>#N/A</c:v>
                </c:pt>
              </c:numCache>
            </c:numRef>
          </c:val>
          <c:smooth val="0"/>
        </c:ser>
        <c:dLbls>
          <c:showLegendKey val="0"/>
          <c:showVal val="0"/>
          <c:showCatName val="0"/>
          <c:showSerName val="0"/>
          <c:showPercent val="0"/>
          <c:showBubbleSize val="0"/>
        </c:dLbls>
        <c:marker val="1"/>
        <c:smooth val="0"/>
        <c:axId val="352517872"/>
        <c:axId val="354946232"/>
      </c:lineChart>
      <c:catAx>
        <c:axId val="35251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946232"/>
        <c:crosses val="autoZero"/>
        <c:auto val="1"/>
        <c:lblAlgn val="ctr"/>
        <c:lblOffset val="100"/>
        <c:tickLblSkip val="1"/>
        <c:tickMarkSkip val="1"/>
        <c:noMultiLvlLbl val="0"/>
      </c:catAx>
      <c:valAx>
        <c:axId val="354946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1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50706</c:v>
                </c:pt>
                <c:pt idx="5">
                  <c:v>51570</c:v>
                </c:pt>
                <c:pt idx="8">
                  <c:v>53145</c:v>
                </c:pt>
                <c:pt idx="11">
                  <c:v>55508</c:v>
                </c:pt>
                <c:pt idx="14">
                  <c:v>55563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9000</c:v>
                </c:pt>
                <c:pt idx="5">
                  <c:v>10234</c:v>
                </c:pt>
                <c:pt idx="8">
                  <c:v>9967</c:v>
                </c:pt>
                <c:pt idx="11">
                  <c:v>9349</c:v>
                </c:pt>
                <c:pt idx="14">
                  <c:v>8377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11249</c:v>
                </c:pt>
                <c:pt idx="5">
                  <c:v>11720</c:v>
                </c:pt>
                <c:pt idx="8">
                  <c:v>11469</c:v>
                </c:pt>
                <c:pt idx="11">
                  <c:v>12661</c:v>
                </c:pt>
                <c:pt idx="14">
                  <c:v>12832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8266</c:v>
                </c:pt>
                <c:pt idx="3">
                  <c:v>7902</c:v>
                </c:pt>
                <c:pt idx="6">
                  <c:v>7002</c:v>
                </c:pt>
                <c:pt idx="9">
                  <c:v>6717</c:v>
                </c:pt>
                <c:pt idx="12">
                  <c:v>5736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117</c:v>
                </c:pt>
                <c:pt idx="3">
                  <c:v>112</c:v>
                </c:pt>
                <c:pt idx="6">
                  <c:v>146</c:v>
                </c:pt>
                <c:pt idx="9">
                  <c:v>151</c:v>
                </c:pt>
                <c:pt idx="12">
                  <c:v>148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20925</c:v>
                </c:pt>
                <c:pt idx="3">
                  <c:v>20381</c:v>
                </c:pt>
                <c:pt idx="6">
                  <c:v>20279</c:v>
                </c:pt>
                <c:pt idx="9">
                  <c:v>20586</c:v>
                </c:pt>
                <c:pt idx="12">
                  <c:v>22100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384</c:v>
                </c:pt>
                <c:pt idx="3">
                  <c:v>303</c:v>
                </c:pt>
                <c:pt idx="6">
                  <c:v>313</c:v>
                </c:pt>
                <c:pt idx="9">
                  <c:v>261</c:v>
                </c:pt>
                <c:pt idx="12">
                  <c:v>211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65187</c:v>
                </c:pt>
                <c:pt idx="3">
                  <c:v>63140</c:v>
                </c:pt>
                <c:pt idx="6">
                  <c:v>64023</c:v>
                </c:pt>
                <c:pt idx="9">
                  <c:v>63028</c:v>
                </c:pt>
                <c:pt idx="12">
                  <c:v>60834</c:v>
                </c:pt>
              </c:numCache>
            </c:numRef>
          </c:val>
        </c:ser>
        <c:dLbls>
          <c:showLegendKey val="0"/>
          <c:showVal val="0"/>
          <c:showCatName val="0"/>
          <c:showSerName val="0"/>
          <c:showPercent val="0"/>
          <c:showBubbleSize val="0"/>
        </c:dLbls>
        <c:gapWidth val="100"/>
        <c:overlap val="100"/>
        <c:axId val="355962456"/>
        <c:axId val="35477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23926</c:v>
                </c:pt>
                <c:pt idx="2">
                  <c:v>#N/A</c:v>
                </c:pt>
                <c:pt idx="3">
                  <c:v>#N/A</c:v>
                </c:pt>
                <c:pt idx="4">
                  <c:v>18314</c:v>
                </c:pt>
                <c:pt idx="5">
                  <c:v>#N/A</c:v>
                </c:pt>
                <c:pt idx="6">
                  <c:v>#N/A</c:v>
                </c:pt>
                <c:pt idx="7">
                  <c:v>17181</c:v>
                </c:pt>
                <c:pt idx="8">
                  <c:v>#N/A</c:v>
                </c:pt>
                <c:pt idx="9">
                  <c:v>#N/A</c:v>
                </c:pt>
                <c:pt idx="10">
                  <c:v>13225</c:v>
                </c:pt>
                <c:pt idx="11">
                  <c:v>#N/A</c:v>
                </c:pt>
                <c:pt idx="12">
                  <c:v>#N/A</c:v>
                </c:pt>
                <c:pt idx="13">
                  <c:v>12257</c:v>
                </c:pt>
                <c:pt idx="14">
                  <c:v>#N/A</c:v>
                </c:pt>
              </c:numCache>
            </c:numRef>
          </c:val>
          <c:smooth val="0"/>
        </c:ser>
        <c:dLbls>
          <c:showLegendKey val="0"/>
          <c:showVal val="0"/>
          <c:showCatName val="0"/>
          <c:showSerName val="0"/>
          <c:showPercent val="0"/>
          <c:showBubbleSize val="0"/>
        </c:dLbls>
        <c:marker val="1"/>
        <c:smooth val="0"/>
        <c:axId val="355962456"/>
        <c:axId val="354772720"/>
      </c:lineChart>
      <c:catAx>
        <c:axId val="35596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772720"/>
        <c:crosses val="autoZero"/>
        <c:auto val="1"/>
        <c:lblAlgn val="ctr"/>
        <c:lblOffset val="100"/>
        <c:tickLblSkip val="1"/>
        <c:tickMarkSkip val="1"/>
        <c:noMultiLvlLbl val="0"/>
      </c:catAx>
      <c:valAx>
        <c:axId val="35477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96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98,731
97,183
471.54
47,965,358
47,215,705
572,619
26,920,620
60,833,798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長引く景気低迷や地価の下落による市税収入の減等から</a:t>
          </a:r>
          <a:r>
            <a:rPr lang="en-US" altLang="ja-JP" sz="1300" b="0" i="0" baseline="0">
              <a:solidFill>
                <a:schemeClr val="dk1"/>
              </a:solidFill>
              <a:effectLst/>
              <a:latin typeface="+mn-lt"/>
              <a:ea typeface="+mn-ea"/>
              <a:cs typeface="+mn-cs"/>
            </a:rPr>
            <a:t>0.60</a:t>
          </a:r>
          <a:r>
            <a:rPr lang="ja-JP" altLang="ja-JP" sz="1300" b="0" i="0" baseline="0">
              <a:solidFill>
                <a:schemeClr val="dk1"/>
              </a:solidFill>
              <a:effectLst/>
              <a:latin typeface="+mn-lt"/>
              <a:ea typeface="+mn-ea"/>
              <a:cs typeface="+mn-cs"/>
            </a:rPr>
            <a:t>と類似団体平均より</a:t>
          </a:r>
          <a:r>
            <a:rPr lang="en-US" altLang="ja-JP" sz="1300" b="0" i="0" baseline="0">
              <a:solidFill>
                <a:schemeClr val="dk1"/>
              </a:solidFill>
              <a:effectLst/>
              <a:latin typeface="+mn-lt"/>
              <a:ea typeface="+mn-ea"/>
              <a:cs typeface="+mn-cs"/>
            </a:rPr>
            <a:t>0.14</a:t>
          </a:r>
          <a:r>
            <a:rPr lang="ja-JP" altLang="ja-JP" sz="1300" b="0" i="0" baseline="0">
              <a:solidFill>
                <a:schemeClr val="dk1"/>
              </a:solidFill>
              <a:effectLst/>
              <a:latin typeface="+mn-lt"/>
              <a:ea typeface="+mn-ea"/>
              <a:cs typeface="+mn-cs"/>
            </a:rPr>
            <a:t>ポイント下回っている。法人市民税（</a:t>
          </a:r>
          <a:r>
            <a:rPr lang="en-US" altLang="ja-JP" sz="1300" b="0" i="0" baseline="0">
              <a:solidFill>
                <a:schemeClr val="dk1"/>
              </a:solidFill>
              <a:effectLst/>
              <a:latin typeface="+mn-lt"/>
              <a:ea typeface="+mn-ea"/>
              <a:cs typeface="+mn-cs"/>
            </a:rPr>
            <a:t>41.4</a:t>
          </a:r>
          <a:r>
            <a:rPr lang="ja-JP" altLang="ja-JP" sz="1300" b="0" i="0" baseline="0">
              <a:solidFill>
                <a:schemeClr val="dk1"/>
              </a:solidFill>
              <a:effectLst/>
              <a:latin typeface="+mn-lt"/>
              <a:ea typeface="+mn-ea"/>
              <a:cs typeface="+mn-cs"/>
            </a:rPr>
            <a:t>％増）は前年度に比べ増加</a:t>
          </a:r>
          <a:r>
            <a:rPr lang="ja-JP" altLang="en-US" sz="1300" b="0" i="0" baseline="0">
              <a:solidFill>
                <a:schemeClr val="dk1"/>
              </a:solidFill>
              <a:effectLst/>
              <a:latin typeface="+mn-lt"/>
              <a:ea typeface="+mn-ea"/>
              <a:cs typeface="+mn-cs"/>
            </a:rPr>
            <a:t>し，</a:t>
          </a:r>
          <a:r>
            <a:rPr lang="ja-JP" altLang="ja-JP" sz="1300" b="0" i="0" baseline="0">
              <a:solidFill>
                <a:schemeClr val="dk1"/>
              </a:solidFill>
              <a:effectLst/>
              <a:latin typeface="+mn-lt"/>
              <a:ea typeface="+mn-ea"/>
              <a:cs typeface="+mn-cs"/>
            </a:rPr>
            <a:t>景気回復も見られたが，個人市民税（</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％減）は減少しており依然として厳しい財政状況となっている。今後も，税収の確保に努めるとともに事務事業の見直し等により歳出削減に努める。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129722</xdr:rowOff>
    </xdr:to>
    <xdr:cxnSp macro="">
      <xdr:nvCxnSpPr>
        <xdr:cNvPr id="69" name="直線コネクタ 68"/>
        <xdr:cNvCxnSpPr/>
      </xdr:nvCxnSpPr>
      <xdr:spPr>
        <a:xfrm>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5" name="直線コネクタ 74"/>
        <xdr:cNvCxnSpPr/>
      </xdr:nvCxnSpPr>
      <xdr:spPr>
        <a:xfrm>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8" name="直線コネクタ 77"/>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前年度は国家公務員に準じた給与カットを実施したが今年度は給与カットを実施していないため，職員給（</a:t>
          </a:r>
          <a:r>
            <a:rPr kumimoji="1" lang="en-US" altLang="ja-JP" sz="1300">
              <a:latin typeface="ＭＳ Ｐゴシック"/>
            </a:rPr>
            <a:t>0.4%</a:t>
          </a:r>
          <a:r>
            <a:rPr kumimoji="1" lang="ja-JP" altLang="en-US" sz="1300">
              <a:latin typeface="ＭＳ Ｐゴシック"/>
            </a:rPr>
            <a:t>増）が増加し，また扶助費（</a:t>
          </a:r>
          <a:r>
            <a:rPr kumimoji="1" lang="en-US" altLang="ja-JP" sz="1300">
              <a:latin typeface="ＭＳ Ｐゴシック"/>
            </a:rPr>
            <a:t>0.2%</a:t>
          </a:r>
          <a:r>
            <a:rPr kumimoji="1" lang="ja-JP" altLang="en-US" sz="1300">
              <a:latin typeface="ＭＳ Ｐゴシック"/>
            </a:rPr>
            <a:t>増）も増加している。そのため</a:t>
          </a:r>
          <a:r>
            <a:rPr kumimoji="1" lang="en-US" altLang="ja-JP" sz="1300">
              <a:latin typeface="ＭＳ Ｐゴシック"/>
            </a:rPr>
            <a:t>91.0</a:t>
          </a:r>
          <a:r>
            <a:rPr kumimoji="1" lang="ja-JP" altLang="en-US" sz="1300">
              <a:latin typeface="ＭＳ Ｐゴシック"/>
            </a:rPr>
            <a:t>％で前年度より</a:t>
          </a:r>
          <a:r>
            <a:rPr kumimoji="1" lang="en-US" altLang="ja-JP" sz="1300">
              <a:latin typeface="ＭＳ Ｐゴシック"/>
            </a:rPr>
            <a:t>0.6</a:t>
          </a:r>
          <a:r>
            <a:rPr kumimoji="1" lang="ja-JP" altLang="en-US" sz="1300">
              <a:latin typeface="ＭＳ Ｐゴシック"/>
            </a:rPr>
            <a:t>ポイント悪化し，類似団体・全国平均を上回っている。今後も，地方債の積極的な繰上償還の実施により，公債費の縮減を図り，経常収支比率を</a:t>
          </a:r>
          <a:r>
            <a:rPr kumimoji="1" lang="en-US" altLang="ja-JP" sz="1300">
              <a:latin typeface="ＭＳ Ｐゴシック"/>
            </a:rPr>
            <a:t>90</a:t>
          </a:r>
          <a:r>
            <a:rPr kumimoji="1" lang="ja-JP" altLang="en-US" sz="1300">
              <a:latin typeface="ＭＳ Ｐゴシック"/>
            </a:rPr>
            <a:t>％未満にすることを目標とする。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61</xdr:row>
      <xdr:rowOff>143510</xdr:rowOff>
    </xdr:to>
    <xdr:cxnSp macro="">
      <xdr:nvCxnSpPr>
        <xdr:cNvPr id="130" name="直線コネクタ 129"/>
        <xdr:cNvCxnSpPr/>
      </xdr:nvCxnSpPr>
      <xdr:spPr>
        <a:xfrm>
          <a:off x="4114800" y="105730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114554</xdr:rowOff>
    </xdr:from>
    <xdr:to>
      <xdr:col>6</xdr:col>
      <xdr:colOff>0</xdr:colOff>
      <xdr:row>62</xdr:row>
      <xdr:rowOff>78232</xdr:rowOff>
    </xdr:to>
    <xdr:cxnSp macro="">
      <xdr:nvCxnSpPr>
        <xdr:cNvPr id="133" name="直線コネクタ 132"/>
        <xdr:cNvCxnSpPr/>
      </xdr:nvCxnSpPr>
      <xdr:spPr>
        <a:xfrm flipV="1">
          <a:off x="3225800" y="105730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87884</xdr:rowOff>
    </xdr:to>
    <xdr:cxnSp macro="">
      <xdr:nvCxnSpPr>
        <xdr:cNvPr id="136" name="直線コネクタ 135"/>
        <xdr:cNvCxnSpPr/>
      </xdr:nvCxnSpPr>
      <xdr:spPr>
        <a:xfrm flipV="1">
          <a:off x="2336800" y="1070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62</xdr:row>
      <xdr:rowOff>87884</xdr:rowOff>
    </xdr:to>
    <xdr:cxnSp macro="">
      <xdr:nvCxnSpPr>
        <xdr:cNvPr id="139" name="直線コネクタ 138"/>
        <xdr:cNvCxnSpPr/>
      </xdr:nvCxnSpPr>
      <xdr:spPr>
        <a:xfrm>
          <a:off x="1447800" y="1051509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9" name="円/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64787</xdr:rowOff>
    </xdr:from>
    <xdr:ext cx="762000" cy="259045"/>
    <xdr:sp macro="" textlink="">
      <xdr:nvSpPr>
        <xdr:cNvPr id="150"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63754</xdr:rowOff>
    </xdr:from>
    <xdr:to>
      <xdr:col>6</xdr:col>
      <xdr:colOff>50800</xdr:colOff>
      <xdr:row>61</xdr:row>
      <xdr:rowOff>165354</xdr:rowOff>
    </xdr:to>
    <xdr:sp macro="" textlink="">
      <xdr:nvSpPr>
        <xdr:cNvPr id="151" name="円/楕円 150"/>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52" name="テキスト ボックス 151"/>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3" name="円/楕円 152"/>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113809</xdr:rowOff>
    </xdr:from>
    <xdr:ext cx="762000" cy="259045"/>
    <xdr:sp macro="" textlink="">
      <xdr:nvSpPr>
        <xdr:cNvPr id="154" name="テキスト ボックス 153"/>
        <xdr:cNvSpPr txBox="1"/>
      </xdr:nvSpPr>
      <xdr:spPr>
        <a:xfrm>
          <a:off x="2844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5" name="円/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7" name="円/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92219</xdr:rowOff>
    </xdr:from>
    <xdr:ext cx="762000" cy="259045"/>
    <xdr:sp macro="" textlink="">
      <xdr:nvSpPr>
        <xdr:cNvPr id="158" name="テキスト ボックス 157"/>
        <xdr:cNvSpPr txBox="1"/>
      </xdr:nvSpPr>
      <xdr:spPr>
        <a:xfrm>
          <a:off x="1066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支出の縮減や</a:t>
          </a:r>
          <a:r>
            <a:rPr lang="ja-JP" altLang="ja-JP" sz="1300" b="0" i="0" baseline="0">
              <a:solidFill>
                <a:schemeClr val="dk1"/>
              </a:solidFill>
              <a:effectLst/>
              <a:latin typeface="+mn-lt"/>
              <a:ea typeface="+mn-ea"/>
              <a:cs typeface="+mn-cs"/>
            </a:rPr>
            <a:t>国家公務員に準じた給与カットにより</a:t>
          </a:r>
          <a:r>
            <a:rPr lang="ja-JP" altLang="en-US" sz="1300" b="0" i="0" baseline="0">
              <a:solidFill>
                <a:schemeClr val="dk1"/>
              </a:solidFill>
              <a:effectLst/>
              <a:latin typeface="+mn-lt"/>
              <a:ea typeface="+mn-ea"/>
              <a:cs typeface="+mn-cs"/>
            </a:rPr>
            <a:t>前年度までは減少していたが，既存事業を継続したままの支出の縮減は限界に近く，また今年度は給与カットを実施していないため昨年度に比べ増加になった。</a:t>
          </a:r>
          <a:r>
            <a:rPr lang="ja-JP" altLang="ja-JP" sz="1300" b="0" i="0" baseline="0">
              <a:solidFill>
                <a:schemeClr val="dk1"/>
              </a:solidFill>
              <a:effectLst/>
              <a:latin typeface="+mn-lt"/>
              <a:ea typeface="+mn-ea"/>
              <a:cs typeface="+mn-cs"/>
            </a:rPr>
            <a:t>今後も引き続き，定員管理適正化計画の着実な実施等による人件費の削減や，指定管理者の拡大，民間委託</a:t>
          </a:r>
          <a:r>
            <a:rPr lang="ja-JP" altLang="en-US" sz="1300" b="0" i="0" baseline="0">
              <a:solidFill>
                <a:schemeClr val="dk1"/>
              </a:solidFill>
              <a:effectLst/>
              <a:latin typeface="+mn-lt"/>
              <a:ea typeface="+mn-ea"/>
              <a:cs typeface="+mn-cs"/>
            </a:rPr>
            <a:t>，事業の抜本的見直し等</a:t>
          </a:r>
          <a:r>
            <a:rPr lang="ja-JP" altLang="ja-JP" sz="1300" b="0" i="0" baseline="0">
              <a:solidFill>
                <a:schemeClr val="dk1"/>
              </a:solidFill>
              <a:effectLst/>
              <a:latin typeface="+mn-lt"/>
              <a:ea typeface="+mn-ea"/>
              <a:cs typeface="+mn-cs"/>
            </a:rPr>
            <a:t>により物件費の削減に努める。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88156</xdr:rowOff>
    </xdr:from>
    <xdr:to>
      <xdr:col>7</xdr:col>
      <xdr:colOff>152400</xdr:colOff>
      <xdr:row>87</xdr:row>
      <xdr:rowOff>17501</xdr:rowOff>
    </xdr:to>
    <xdr:cxnSp macro="">
      <xdr:nvCxnSpPr>
        <xdr:cNvPr id="195" name="直線コネクタ 194"/>
        <xdr:cNvCxnSpPr/>
      </xdr:nvCxnSpPr>
      <xdr:spPr>
        <a:xfrm>
          <a:off x="4114800" y="14832856"/>
          <a:ext cx="838200" cy="10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88156</xdr:rowOff>
    </xdr:from>
    <xdr:to>
      <xdr:col>6</xdr:col>
      <xdr:colOff>0</xdr:colOff>
      <xdr:row>86</xdr:row>
      <xdr:rowOff>93568</xdr:rowOff>
    </xdr:to>
    <xdr:cxnSp macro="">
      <xdr:nvCxnSpPr>
        <xdr:cNvPr id="198" name="直線コネクタ 197"/>
        <xdr:cNvCxnSpPr/>
      </xdr:nvCxnSpPr>
      <xdr:spPr>
        <a:xfrm flipV="1">
          <a:off x="3225800" y="14832856"/>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93568</xdr:rowOff>
    </xdr:from>
    <xdr:to>
      <xdr:col>4</xdr:col>
      <xdr:colOff>482600</xdr:colOff>
      <xdr:row>86</xdr:row>
      <xdr:rowOff>166492</xdr:rowOff>
    </xdr:to>
    <xdr:cxnSp macro="">
      <xdr:nvCxnSpPr>
        <xdr:cNvPr id="201" name="直線コネクタ 200"/>
        <xdr:cNvCxnSpPr/>
      </xdr:nvCxnSpPr>
      <xdr:spPr>
        <a:xfrm flipV="1">
          <a:off x="2336800" y="14838268"/>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166492</xdr:rowOff>
    </xdr:from>
    <xdr:to>
      <xdr:col>3</xdr:col>
      <xdr:colOff>279400</xdr:colOff>
      <xdr:row>87</xdr:row>
      <xdr:rowOff>10985</xdr:rowOff>
    </xdr:to>
    <xdr:cxnSp macro="">
      <xdr:nvCxnSpPr>
        <xdr:cNvPr id="204" name="直線コネクタ 203"/>
        <xdr:cNvCxnSpPr/>
      </xdr:nvCxnSpPr>
      <xdr:spPr>
        <a:xfrm flipV="1">
          <a:off x="1447800" y="14911192"/>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138151</xdr:rowOff>
    </xdr:from>
    <xdr:to>
      <xdr:col>7</xdr:col>
      <xdr:colOff>203200</xdr:colOff>
      <xdr:row>87</xdr:row>
      <xdr:rowOff>68301</xdr:rowOff>
    </xdr:to>
    <xdr:sp macro="" textlink="">
      <xdr:nvSpPr>
        <xdr:cNvPr id="214" name="円/楕円 213"/>
        <xdr:cNvSpPr/>
      </xdr:nvSpPr>
      <xdr:spPr>
        <a:xfrm>
          <a:off x="4902200" y="148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110228</xdr:rowOff>
    </xdr:from>
    <xdr:ext cx="762000" cy="259045"/>
    <xdr:sp macro="" textlink="">
      <xdr:nvSpPr>
        <xdr:cNvPr id="215" name="人件費・物件費等の状況該当値テキスト"/>
        <xdr:cNvSpPr txBox="1"/>
      </xdr:nvSpPr>
      <xdr:spPr>
        <a:xfrm>
          <a:off x="5041900" y="1485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129,068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37356</xdr:rowOff>
    </xdr:from>
    <xdr:to>
      <xdr:col>6</xdr:col>
      <xdr:colOff>50800</xdr:colOff>
      <xdr:row>86</xdr:row>
      <xdr:rowOff>138956</xdr:rowOff>
    </xdr:to>
    <xdr:sp macro="" textlink="">
      <xdr:nvSpPr>
        <xdr:cNvPr id="216" name="円/楕円 215"/>
        <xdr:cNvSpPr/>
      </xdr:nvSpPr>
      <xdr:spPr>
        <a:xfrm>
          <a:off x="4064000" y="14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123733</xdr:rowOff>
    </xdr:from>
    <xdr:ext cx="736600" cy="259045"/>
    <xdr:sp macro="" textlink="">
      <xdr:nvSpPr>
        <xdr:cNvPr id="217" name="テキスト ボックス 216"/>
        <xdr:cNvSpPr txBox="1"/>
      </xdr:nvSpPr>
      <xdr:spPr>
        <a:xfrm>
          <a:off x="3733800" y="1486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42768</xdr:rowOff>
    </xdr:from>
    <xdr:to>
      <xdr:col>4</xdr:col>
      <xdr:colOff>533400</xdr:colOff>
      <xdr:row>86</xdr:row>
      <xdr:rowOff>144368</xdr:rowOff>
    </xdr:to>
    <xdr:sp macro="" textlink="">
      <xdr:nvSpPr>
        <xdr:cNvPr id="218" name="円/楕円 217"/>
        <xdr:cNvSpPr/>
      </xdr:nvSpPr>
      <xdr:spPr>
        <a:xfrm>
          <a:off x="3175000" y="147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129145</xdr:rowOff>
    </xdr:from>
    <xdr:ext cx="762000" cy="259045"/>
    <xdr:sp macro="" textlink="">
      <xdr:nvSpPr>
        <xdr:cNvPr id="219" name="テキスト ボックス 218"/>
        <xdr:cNvSpPr txBox="1"/>
      </xdr:nvSpPr>
      <xdr:spPr>
        <a:xfrm>
          <a:off x="2844800" y="148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115692</xdr:rowOff>
    </xdr:from>
    <xdr:to>
      <xdr:col>3</xdr:col>
      <xdr:colOff>330200</xdr:colOff>
      <xdr:row>87</xdr:row>
      <xdr:rowOff>45842</xdr:rowOff>
    </xdr:to>
    <xdr:sp macro="" textlink="">
      <xdr:nvSpPr>
        <xdr:cNvPr id="220" name="円/楕円 219"/>
        <xdr:cNvSpPr/>
      </xdr:nvSpPr>
      <xdr:spPr>
        <a:xfrm>
          <a:off x="2286000" y="148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30619</xdr:rowOff>
    </xdr:from>
    <xdr:ext cx="762000" cy="259045"/>
    <xdr:sp macro="" textlink="">
      <xdr:nvSpPr>
        <xdr:cNvPr id="221" name="テキスト ボックス 220"/>
        <xdr:cNvSpPr txBox="1"/>
      </xdr:nvSpPr>
      <xdr:spPr>
        <a:xfrm>
          <a:off x="1955800" y="1494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131635</xdr:rowOff>
    </xdr:from>
    <xdr:to>
      <xdr:col>2</xdr:col>
      <xdr:colOff>127000</xdr:colOff>
      <xdr:row>87</xdr:row>
      <xdr:rowOff>61785</xdr:rowOff>
    </xdr:to>
    <xdr:sp macro="" textlink="">
      <xdr:nvSpPr>
        <xdr:cNvPr id="222" name="円/楕円 221"/>
        <xdr:cNvSpPr/>
      </xdr:nvSpPr>
      <xdr:spPr>
        <a:xfrm>
          <a:off x="1397000" y="148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46562</xdr:rowOff>
    </xdr:from>
    <xdr:ext cx="762000" cy="259045"/>
    <xdr:sp macro="" textlink="">
      <xdr:nvSpPr>
        <xdr:cNvPr id="223" name="テキスト ボックス 222"/>
        <xdr:cNvSpPr txBox="1"/>
      </xdr:nvSpPr>
      <xdr:spPr>
        <a:xfrm>
          <a:off x="1066800" y="1496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市町村合併を機に国の制度に準拠した給料表の見直しを行ったことや，平成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月に給与構造改革に基づく給料表を導入したことにより，類似団体・全国市平均以下となっている。今後も給与水準の適正化に努める。</a:t>
          </a:r>
        </a:p>
        <a:p>
          <a:r>
            <a:rPr kumimoji="1" lang="ja-JP" altLang="en-US" sz="1300">
              <a:latin typeface="ＭＳ Ｐゴシック"/>
            </a:rPr>
            <a:t>　なお，</a:t>
          </a:r>
          <a:r>
            <a:rPr kumimoji="1" lang="en-US" altLang="ja-JP" sz="1300">
              <a:latin typeface="ＭＳ Ｐゴシック"/>
            </a:rPr>
            <a:t>H23</a:t>
          </a:r>
          <a:r>
            <a:rPr kumimoji="1" lang="ja-JP" altLang="en-US" sz="1300">
              <a:latin typeface="ＭＳ Ｐゴシック"/>
            </a:rPr>
            <a:t>から増加した原因は，国家公務員の時限的な給与改定特例法に伴う措置（</a:t>
          </a:r>
          <a:r>
            <a:rPr kumimoji="1" lang="en-US" altLang="ja-JP" sz="1300">
              <a:latin typeface="ＭＳ Ｐゴシック"/>
            </a:rPr>
            <a:t>2</a:t>
          </a:r>
          <a:r>
            <a:rPr kumimoji="1" lang="ja-JP" altLang="en-US" sz="1300">
              <a:latin typeface="ＭＳ Ｐゴシック"/>
            </a:rPr>
            <a:t>年間）により，比較する国家公務員の給与が減少したためである。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90593</xdr:rowOff>
    </xdr:to>
    <xdr:cxnSp macro="">
      <xdr:nvCxnSpPr>
        <xdr:cNvPr id="257" name="直線コネクタ 256"/>
        <xdr:cNvCxnSpPr/>
      </xdr:nvCxnSpPr>
      <xdr:spPr>
        <a:xfrm flipV="1">
          <a:off x="16179800" y="144682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88</xdr:row>
      <xdr:rowOff>24130</xdr:rowOff>
    </xdr:to>
    <xdr:cxnSp macro="">
      <xdr:nvCxnSpPr>
        <xdr:cNvPr id="260" name="直線コネクタ 259"/>
        <xdr:cNvCxnSpPr/>
      </xdr:nvCxnSpPr>
      <xdr:spPr>
        <a:xfrm flipV="1">
          <a:off x="15290800" y="1449239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24130</xdr:rowOff>
    </xdr:to>
    <xdr:cxnSp macro="">
      <xdr:nvCxnSpPr>
        <xdr:cNvPr id="263" name="直線コネクタ 262"/>
        <xdr:cNvCxnSpPr/>
      </xdr:nvCxnSpPr>
      <xdr:spPr>
        <a:xfrm>
          <a:off x="14401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88</xdr:row>
      <xdr:rowOff>24130</xdr:rowOff>
    </xdr:to>
    <xdr:cxnSp macro="">
      <xdr:nvCxnSpPr>
        <xdr:cNvPr id="266" name="直線コネクタ 265"/>
        <xdr:cNvCxnSpPr/>
      </xdr:nvCxnSpPr>
      <xdr:spPr>
        <a:xfrm>
          <a:off x="13512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6" name="円/楕円 275"/>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7"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8" name="円/楕円 277"/>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9" name="テキスト ボックス 278"/>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80" name="円/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81" name="テキスト ボックス 280"/>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2" name="円/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3" name="テキスト ボックス 282"/>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4" name="円/楕円 283"/>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85" name="テキスト ボックス 284"/>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広域消防事務について受託していることから，類似団体・全国・県内平均より多い</a:t>
          </a:r>
          <a:r>
            <a:rPr kumimoji="1" lang="en-US" altLang="ja-JP" sz="1300">
              <a:latin typeface="ＭＳ Ｐゴシック"/>
            </a:rPr>
            <a:t>8.54</a:t>
          </a:r>
          <a:r>
            <a:rPr kumimoji="1" lang="ja-JP" altLang="en-US" sz="1300">
              <a:latin typeface="ＭＳ Ｐゴシック"/>
            </a:rPr>
            <a:t>人となっている。</a:t>
          </a:r>
        </a:p>
        <a:p>
          <a:r>
            <a:rPr kumimoji="1" lang="ja-JP" altLang="en-US" sz="1300">
              <a:latin typeface="ＭＳ Ｐゴシック"/>
            </a:rPr>
            <a:t>　今後とも，効率的な行政組織の確立を実現するため，定員管理適正化計画に基づき，事務事業の見直しや民間委託等に積極的に取り組む。</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161834</xdr:rowOff>
    </xdr:from>
    <xdr:to>
      <xdr:col>24</xdr:col>
      <xdr:colOff>558800</xdr:colOff>
      <xdr:row>67</xdr:row>
      <xdr:rowOff>11067</xdr:rowOff>
    </xdr:to>
    <xdr:cxnSp macro="">
      <xdr:nvCxnSpPr>
        <xdr:cNvPr id="322" name="直線コネクタ 321"/>
        <xdr:cNvCxnSpPr/>
      </xdr:nvCxnSpPr>
      <xdr:spPr>
        <a:xfrm>
          <a:off x="16179800" y="1147753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161834</xdr:rowOff>
    </xdr:from>
    <xdr:to>
      <xdr:col>23</xdr:col>
      <xdr:colOff>406400</xdr:colOff>
      <xdr:row>67</xdr:row>
      <xdr:rowOff>7620</xdr:rowOff>
    </xdr:to>
    <xdr:cxnSp macro="">
      <xdr:nvCxnSpPr>
        <xdr:cNvPr id="325" name="直線コネクタ 324"/>
        <xdr:cNvCxnSpPr/>
      </xdr:nvCxnSpPr>
      <xdr:spPr>
        <a:xfrm flipV="1">
          <a:off x="15290800" y="114775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7620</xdr:rowOff>
    </xdr:from>
    <xdr:to>
      <xdr:col>22</xdr:col>
      <xdr:colOff>203200</xdr:colOff>
      <xdr:row>67</xdr:row>
      <xdr:rowOff>62774</xdr:rowOff>
    </xdr:to>
    <xdr:cxnSp macro="">
      <xdr:nvCxnSpPr>
        <xdr:cNvPr id="328" name="直線コネクタ 327"/>
        <xdr:cNvCxnSpPr/>
      </xdr:nvCxnSpPr>
      <xdr:spPr>
        <a:xfrm flipV="1">
          <a:off x="14401800" y="1149477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62774</xdr:rowOff>
    </xdr:from>
    <xdr:to>
      <xdr:col>21</xdr:col>
      <xdr:colOff>0</xdr:colOff>
      <xdr:row>68</xdr:row>
      <xdr:rowOff>1633</xdr:rowOff>
    </xdr:to>
    <xdr:cxnSp macro="">
      <xdr:nvCxnSpPr>
        <xdr:cNvPr id="331" name="直線コネクタ 330"/>
        <xdr:cNvCxnSpPr/>
      </xdr:nvCxnSpPr>
      <xdr:spPr>
        <a:xfrm flipV="1">
          <a:off x="13512800" y="1154992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131717</xdr:rowOff>
    </xdr:from>
    <xdr:to>
      <xdr:col>24</xdr:col>
      <xdr:colOff>609600</xdr:colOff>
      <xdr:row>67</xdr:row>
      <xdr:rowOff>61867</xdr:rowOff>
    </xdr:to>
    <xdr:sp macro="" textlink="">
      <xdr:nvSpPr>
        <xdr:cNvPr id="341" name="円/楕円 340"/>
        <xdr:cNvSpPr/>
      </xdr:nvSpPr>
      <xdr:spPr>
        <a:xfrm>
          <a:off x="169672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103794</xdr:rowOff>
    </xdr:from>
    <xdr:ext cx="762000" cy="259045"/>
    <xdr:sp macro="" textlink="">
      <xdr:nvSpPr>
        <xdr:cNvPr id="342" name="定員管理の状況該当値テキスト"/>
        <xdr:cNvSpPr txBox="1"/>
      </xdr:nvSpPr>
      <xdr:spPr>
        <a:xfrm>
          <a:off x="17106900" y="114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111034</xdr:rowOff>
    </xdr:from>
    <xdr:to>
      <xdr:col>23</xdr:col>
      <xdr:colOff>457200</xdr:colOff>
      <xdr:row>67</xdr:row>
      <xdr:rowOff>41184</xdr:rowOff>
    </xdr:to>
    <xdr:sp macro="" textlink="">
      <xdr:nvSpPr>
        <xdr:cNvPr id="343" name="円/楕円 342"/>
        <xdr:cNvSpPr/>
      </xdr:nvSpPr>
      <xdr:spPr>
        <a:xfrm>
          <a:off x="16129000" y="114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25961</xdr:rowOff>
    </xdr:from>
    <xdr:ext cx="736600" cy="259045"/>
    <xdr:sp macro="" textlink="">
      <xdr:nvSpPr>
        <xdr:cNvPr id="344" name="テキスト ボックス 343"/>
        <xdr:cNvSpPr txBox="1"/>
      </xdr:nvSpPr>
      <xdr:spPr>
        <a:xfrm>
          <a:off x="15798800" y="1151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128270</xdr:rowOff>
    </xdr:from>
    <xdr:to>
      <xdr:col>22</xdr:col>
      <xdr:colOff>254000</xdr:colOff>
      <xdr:row>67</xdr:row>
      <xdr:rowOff>58420</xdr:rowOff>
    </xdr:to>
    <xdr:sp macro="" textlink="">
      <xdr:nvSpPr>
        <xdr:cNvPr id="345" name="円/楕円 344"/>
        <xdr:cNvSpPr/>
      </xdr:nvSpPr>
      <xdr:spPr>
        <a:xfrm>
          <a:off x="15240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43197</xdr:rowOff>
    </xdr:from>
    <xdr:ext cx="762000" cy="259045"/>
    <xdr:sp macro="" textlink="">
      <xdr:nvSpPr>
        <xdr:cNvPr id="346" name="テキスト ボックス 345"/>
        <xdr:cNvSpPr txBox="1"/>
      </xdr:nvSpPr>
      <xdr:spPr>
        <a:xfrm>
          <a:off x="14909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11974</xdr:rowOff>
    </xdr:from>
    <xdr:to>
      <xdr:col>21</xdr:col>
      <xdr:colOff>50800</xdr:colOff>
      <xdr:row>67</xdr:row>
      <xdr:rowOff>113574</xdr:rowOff>
    </xdr:to>
    <xdr:sp macro="" textlink="">
      <xdr:nvSpPr>
        <xdr:cNvPr id="347" name="円/楕円 346"/>
        <xdr:cNvSpPr/>
      </xdr:nvSpPr>
      <xdr:spPr>
        <a:xfrm>
          <a:off x="14351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98351</xdr:rowOff>
    </xdr:from>
    <xdr:ext cx="762000" cy="259045"/>
    <xdr:sp macro="" textlink="">
      <xdr:nvSpPr>
        <xdr:cNvPr id="348" name="テキスト ボックス 347"/>
        <xdr:cNvSpPr txBox="1"/>
      </xdr:nvSpPr>
      <xdr:spPr>
        <a:xfrm>
          <a:off x="14020800" y="1158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122283</xdr:rowOff>
    </xdr:from>
    <xdr:to>
      <xdr:col>19</xdr:col>
      <xdr:colOff>533400</xdr:colOff>
      <xdr:row>68</xdr:row>
      <xdr:rowOff>52433</xdr:rowOff>
    </xdr:to>
    <xdr:sp macro="" textlink="">
      <xdr:nvSpPr>
        <xdr:cNvPr id="349" name="円/楕円 348"/>
        <xdr:cNvSpPr/>
      </xdr:nvSpPr>
      <xdr:spPr>
        <a:xfrm>
          <a:off x="13462000" y="116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37210</xdr:rowOff>
    </xdr:from>
    <xdr:ext cx="762000" cy="259045"/>
    <xdr:sp macro="" textlink="">
      <xdr:nvSpPr>
        <xdr:cNvPr id="350" name="テキスト ボックス 349"/>
        <xdr:cNvSpPr txBox="1"/>
      </xdr:nvSpPr>
      <xdr:spPr>
        <a:xfrm>
          <a:off x="13131800" y="1169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繰上償還の実施により，前年度と比べ</a:t>
          </a:r>
          <a:r>
            <a:rPr kumimoji="1" lang="en-US" altLang="ja-JP" sz="1300">
              <a:latin typeface="ＭＳ Ｐゴシック"/>
            </a:rPr>
            <a:t>0.5</a:t>
          </a:r>
          <a:r>
            <a:rPr kumimoji="1" lang="ja-JP" altLang="en-US" sz="1300">
              <a:latin typeface="ＭＳ Ｐゴシック"/>
            </a:rPr>
            <a:t>ポイント改善しているが，普通建設事業に係る起債の償還により，類似団体・全国平均を上回る</a:t>
          </a:r>
          <a:r>
            <a:rPr kumimoji="1" lang="en-US" altLang="ja-JP" sz="1300">
              <a:latin typeface="ＭＳ Ｐゴシック"/>
            </a:rPr>
            <a:t>9.4</a:t>
          </a:r>
          <a:r>
            <a:rPr kumimoji="1" lang="ja-JP" altLang="en-US" sz="1300">
              <a:latin typeface="ＭＳ Ｐゴシック"/>
            </a:rPr>
            <a:t>％となっている。新市建設計画に基づく事業については，緊急度，ニーズ把握を的確に行いながら，見直しを図る。</a:t>
          </a:r>
        </a:p>
        <a:p>
          <a:r>
            <a:rPr kumimoji="1" lang="ja-JP" altLang="en-US" sz="1300">
              <a:latin typeface="ＭＳ Ｐゴシック"/>
            </a:rPr>
            <a:t>　また，地方債については，借入額と償還額のバランスをとりながら，財政的に有利な地方債を借入れ，繰上償還については，財政状況を考慮しつつ積極的に実施し，実質公債費比率の低下に努める。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52324</xdr:rowOff>
    </xdr:to>
    <xdr:cxnSp macro="">
      <xdr:nvCxnSpPr>
        <xdr:cNvPr id="382" name="直線コネクタ 381"/>
        <xdr:cNvCxnSpPr/>
      </xdr:nvCxnSpPr>
      <xdr:spPr>
        <a:xfrm flipV="1">
          <a:off x="16179800" y="67147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52324</xdr:rowOff>
    </xdr:from>
    <xdr:to>
      <xdr:col>23</xdr:col>
      <xdr:colOff>406400</xdr:colOff>
      <xdr:row>39</xdr:row>
      <xdr:rowOff>81280</xdr:rowOff>
    </xdr:to>
    <xdr:cxnSp macro="">
      <xdr:nvCxnSpPr>
        <xdr:cNvPr id="385" name="直線コネクタ 384"/>
        <xdr:cNvCxnSpPr/>
      </xdr:nvCxnSpPr>
      <xdr:spPr>
        <a:xfrm flipV="1">
          <a:off x="15290800" y="67388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81280</xdr:rowOff>
    </xdr:to>
    <xdr:cxnSp macro="">
      <xdr:nvCxnSpPr>
        <xdr:cNvPr id="388" name="直線コネクタ 387"/>
        <xdr:cNvCxnSpPr/>
      </xdr:nvCxnSpPr>
      <xdr:spPr>
        <a:xfrm>
          <a:off x="14401800" y="67630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39</xdr:row>
      <xdr:rowOff>90932</xdr:rowOff>
    </xdr:to>
    <xdr:cxnSp macro="">
      <xdr:nvCxnSpPr>
        <xdr:cNvPr id="391" name="直線コネクタ 390"/>
        <xdr:cNvCxnSpPr/>
      </xdr:nvCxnSpPr>
      <xdr:spPr>
        <a:xfrm flipV="1">
          <a:off x="13512800" y="67630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401" name="円/楕円 400"/>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120921</xdr:rowOff>
    </xdr:from>
    <xdr:ext cx="762000" cy="259045"/>
    <xdr:sp macro="" textlink="">
      <xdr:nvSpPr>
        <xdr:cNvPr id="402" name="公債費負担の状況該当値テキスト"/>
        <xdr:cNvSpPr txBox="1"/>
      </xdr:nvSpPr>
      <xdr:spPr>
        <a:xfrm>
          <a:off x="17106900" y="663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1524</xdr:rowOff>
    </xdr:from>
    <xdr:to>
      <xdr:col>23</xdr:col>
      <xdr:colOff>457200</xdr:colOff>
      <xdr:row>39</xdr:row>
      <xdr:rowOff>103124</xdr:rowOff>
    </xdr:to>
    <xdr:sp macro="" textlink="">
      <xdr:nvSpPr>
        <xdr:cNvPr id="403" name="円/楕円 402"/>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87901</xdr:rowOff>
    </xdr:from>
    <xdr:ext cx="736600" cy="259045"/>
    <xdr:sp macro="" textlink="">
      <xdr:nvSpPr>
        <xdr:cNvPr id="404" name="テキスト ボックス 403"/>
        <xdr:cNvSpPr txBox="1"/>
      </xdr:nvSpPr>
      <xdr:spPr>
        <a:xfrm>
          <a:off x="15798800" y="677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5" name="円/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116857</xdr:rowOff>
    </xdr:from>
    <xdr:ext cx="762000" cy="259045"/>
    <xdr:sp macro="" textlink="">
      <xdr:nvSpPr>
        <xdr:cNvPr id="406" name="テキスト ボックス 405"/>
        <xdr:cNvSpPr txBox="1"/>
      </xdr:nvSpPr>
      <xdr:spPr>
        <a:xfrm>
          <a:off x="1490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7" name="円/楕円 406"/>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112031</xdr:rowOff>
    </xdr:from>
    <xdr:ext cx="762000" cy="259045"/>
    <xdr:sp macro="" textlink="">
      <xdr:nvSpPr>
        <xdr:cNvPr id="408" name="テキスト ボックス 407"/>
        <xdr:cNvSpPr txBox="1"/>
      </xdr:nvSpPr>
      <xdr:spPr>
        <a:xfrm>
          <a:off x="14020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40132</xdr:rowOff>
    </xdr:from>
    <xdr:to>
      <xdr:col>19</xdr:col>
      <xdr:colOff>533400</xdr:colOff>
      <xdr:row>39</xdr:row>
      <xdr:rowOff>141732</xdr:rowOff>
    </xdr:to>
    <xdr:sp macro="" textlink="">
      <xdr:nvSpPr>
        <xdr:cNvPr id="409" name="円/楕円 408"/>
        <xdr:cNvSpPr/>
      </xdr:nvSpPr>
      <xdr:spPr>
        <a:xfrm>
          <a:off x="13462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151909</xdr:rowOff>
    </xdr:from>
    <xdr:ext cx="762000" cy="259045"/>
    <xdr:sp macro="" textlink="">
      <xdr:nvSpPr>
        <xdr:cNvPr id="410" name="テキスト ボックス 409"/>
        <xdr:cNvSpPr txBox="1"/>
      </xdr:nvSpPr>
      <xdr:spPr>
        <a:xfrm>
          <a:off x="13131800" y="64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55.8</a:t>
          </a:r>
          <a:r>
            <a:rPr kumimoji="1" lang="ja-JP" altLang="en-US" sz="1300">
              <a:latin typeface="ＭＳ Ｐゴシック"/>
            </a:rPr>
            <a:t>％と類似団体・全国平均を上回っているものの，前年度に比べ</a:t>
          </a:r>
          <a:r>
            <a:rPr kumimoji="1" lang="en-US" altLang="ja-JP" sz="1300">
              <a:latin typeface="ＭＳ Ｐゴシック"/>
            </a:rPr>
            <a:t>3.9</a:t>
          </a:r>
          <a:r>
            <a:rPr kumimoji="1" lang="ja-JP" altLang="en-US" sz="1300">
              <a:latin typeface="ＭＳ Ｐゴシック"/>
            </a:rPr>
            <a:t>ポイント改善している。これは積極的な繰上償還の実施に伴い，地方債現在高が減少したことによるが，今後も清掃工場改修など大規模事業が予定されているため，さらな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148641</xdr:rowOff>
    </xdr:from>
    <xdr:to>
      <xdr:col>24</xdr:col>
      <xdr:colOff>558800</xdr:colOff>
      <xdr:row>15</xdr:row>
      <xdr:rowOff>167462</xdr:rowOff>
    </xdr:to>
    <xdr:cxnSp macro="">
      <xdr:nvCxnSpPr>
        <xdr:cNvPr id="442" name="直線コネクタ 441"/>
        <xdr:cNvCxnSpPr/>
      </xdr:nvCxnSpPr>
      <xdr:spPr>
        <a:xfrm flipV="1">
          <a:off x="16179800" y="2720391"/>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167462</xdr:rowOff>
    </xdr:from>
    <xdr:to>
      <xdr:col>23</xdr:col>
      <xdr:colOff>406400</xdr:colOff>
      <xdr:row>16</xdr:row>
      <xdr:rowOff>82398</xdr:rowOff>
    </xdr:to>
    <xdr:cxnSp macro="">
      <xdr:nvCxnSpPr>
        <xdr:cNvPr id="445" name="直線コネクタ 444"/>
        <xdr:cNvCxnSpPr/>
      </xdr:nvCxnSpPr>
      <xdr:spPr>
        <a:xfrm flipV="1">
          <a:off x="15290800" y="2739212"/>
          <a:ext cx="8890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82398</xdr:rowOff>
    </xdr:from>
    <xdr:to>
      <xdr:col>22</xdr:col>
      <xdr:colOff>203200</xdr:colOff>
      <xdr:row>16</xdr:row>
      <xdr:rowOff>111354</xdr:rowOff>
    </xdr:to>
    <xdr:cxnSp macro="">
      <xdr:nvCxnSpPr>
        <xdr:cNvPr id="448" name="直線コネクタ 447"/>
        <xdr:cNvCxnSpPr/>
      </xdr:nvCxnSpPr>
      <xdr:spPr>
        <a:xfrm flipV="1">
          <a:off x="14401800" y="28255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111354</xdr:rowOff>
    </xdr:from>
    <xdr:to>
      <xdr:col>21</xdr:col>
      <xdr:colOff>0</xdr:colOff>
      <xdr:row>17</xdr:row>
      <xdr:rowOff>52832</xdr:rowOff>
    </xdr:to>
    <xdr:cxnSp macro="">
      <xdr:nvCxnSpPr>
        <xdr:cNvPr id="451" name="直線コネクタ 450"/>
        <xdr:cNvCxnSpPr/>
      </xdr:nvCxnSpPr>
      <xdr:spPr>
        <a:xfrm flipV="1">
          <a:off x="13512800" y="28545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97841</xdr:rowOff>
    </xdr:from>
    <xdr:to>
      <xdr:col>24</xdr:col>
      <xdr:colOff>609600</xdr:colOff>
      <xdr:row>16</xdr:row>
      <xdr:rowOff>27991</xdr:rowOff>
    </xdr:to>
    <xdr:sp macro="" textlink="">
      <xdr:nvSpPr>
        <xdr:cNvPr id="461" name="円/楕円 460"/>
        <xdr:cNvSpPr/>
      </xdr:nvSpPr>
      <xdr:spPr>
        <a:xfrm>
          <a:off x="16967200" y="2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69918</xdr:rowOff>
    </xdr:from>
    <xdr:ext cx="762000" cy="259045"/>
    <xdr:sp macro="" textlink="">
      <xdr:nvSpPr>
        <xdr:cNvPr id="462" name="将来負担の状況該当値テキスト"/>
        <xdr:cNvSpPr txBox="1"/>
      </xdr:nvSpPr>
      <xdr:spPr>
        <a:xfrm>
          <a:off x="17106900" y="264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116662</xdr:rowOff>
    </xdr:from>
    <xdr:to>
      <xdr:col>23</xdr:col>
      <xdr:colOff>457200</xdr:colOff>
      <xdr:row>16</xdr:row>
      <xdr:rowOff>46812</xdr:rowOff>
    </xdr:to>
    <xdr:sp macro="" textlink="">
      <xdr:nvSpPr>
        <xdr:cNvPr id="463" name="円/楕円 462"/>
        <xdr:cNvSpPr/>
      </xdr:nvSpPr>
      <xdr:spPr>
        <a:xfrm>
          <a:off x="16129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31589</xdr:rowOff>
    </xdr:from>
    <xdr:ext cx="736600" cy="259045"/>
    <xdr:sp macro="" textlink="">
      <xdr:nvSpPr>
        <xdr:cNvPr id="464" name="テキスト ボックス 463"/>
        <xdr:cNvSpPr txBox="1"/>
      </xdr:nvSpPr>
      <xdr:spPr>
        <a:xfrm>
          <a:off x="15798800" y="277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31598</xdr:rowOff>
    </xdr:from>
    <xdr:to>
      <xdr:col>22</xdr:col>
      <xdr:colOff>254000</xdr:colOff>
      <xdr:row>16</xdr:row>
      <xdr:rowOff>133198</xdr:rowOff>
    </xdr:to>
    <xdr:sp macro="" textlink="">
      <xdr:nvSpPr>
        <xdr:cNvPr id="465" name="円/楕円 464"/>
        <xdr:cNvSpPr/>
      </xdr:nvSpPr>
      <xdr:spPr>
        <a:xfrm>
          <a:off x="15240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117975</xdr:rowOff>
    </xdr:from>
    <xdr:ext cx="762000" cy="259045"/>
    <xdr:sp macro="" textlink="">
      <xdr:nvSpPr>
        <xdr:cNvPr id="466" name="テキスト ボックス 465"/>
        <xdr:cNvSpPr txBox="1"/>
      </xdr:nvSpPr>
      <xdr:spPr>
        <a:xfrm>
          <a:off x="14909800" y="28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60554</xdr:rowOff>
    </xdr:from>
    <xdr:to>
      <xdr:col>21</xdr:col>
      <xdr:colOff>50800</xdr:colOff>
      <xdr:row>16</xdr:row>
      <xdr:rowOff>162154</xdr:rowOff>
    </xdr:to>
    <xdr:sp macro="" textlink="">
      <xdr:nvSpPr>
        <xdr:cNvPr id="467" name="円/楕円 466"/>
        <xdr:cNvSpPr/>
      </xdr:nvSpPr>
      <xdr:spPr>
        <a:xfrm>
          <a:off x="143510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146931</xdr:rowOff>
    </xdr:from>
    <xdr:ext cx="762000" cy="259045"/>
    <xdr:sp macro="" textlink="">
      <xdr:nvSpPr>
        <xdr:cNvPr id="468" name="テキスト ボックス 467"/>
        <xdr:cNvSpPr txBox="1"/>
      </xdr:nvSpPr>
      <xdr:spPr>
        <a:xfrm>
          <a:off x="14020800" y="28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2032</xdr:rowOff>
    </xdr:from>
    <xdr:to>
      <xdr:col>19</xdr:col>
      <xdr:colOff>533400</xdr:colOff>
      <xdr:row>17</xdr:row>
      <xdr:rowOff>103632</xdr:rowOff>
    </xdr:to>
    <xdr:sp macro="" textlink="">
      <xdr:nvSpPr>
        <xdr:cNvPr id="469" name="円/楕円 468"/>
        <xdr:cNvSpPr/>
      </xdr:nvSpPr>
      <xdr:spPr>
        <a:xfrm>
          <a:off x="13462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88409</xdr:rowOff>
    </xdr:from>
    <xdr:ext cx="762000" cy="259045"/>
    <xdr:sp macro="" textlink="">
      <xdr:nvSpPr>
        <xdr:cNvPr id="470" name="テキスト ボックス 469"/>
        <xdr:cNvSpPr txBox="1"/>
      </xdr:nvSpPr>
      <xdr:spPr>
        <a:xfrm>
          <a:off x="13131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98,731
97,183
471.54
47,965,358
47,215,705
572,619
26,920,620
60,833,798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類似団体・全国・県内平均より高い</a:t>
          </a:r>
          <a:r>
            <a:rPr kumimoji="1" lang="en-US" altLang="ja-JP" sz="1300">
              <a:latin typeface="ＭＳ Ｐゴシック"/>
            </a:rPr>
            <a:t>24.0</a:t>
          </a:r>
          <a:r>
            <a:rPr kumimoji="1" lang="ja-JP" altLang="en-US" sz="1300">
              <a:latin typeface="ＭＳ Ｐゴシック"/>
            </a:rPr>
            <a:t>％となっているのは，広域消防の事務委託を受けていることによるものである。　</a:t>
          </a:r>
        </a:p>
        <a:p>
          <a:r>
            <a:rPr kumimoji="1" lang="ja-JP" altLang="en-US" sz="1300">
              <a:latin typeface="ＭＳ Ｐゴシック"/>
            </a:rPr>
            <a:t>　今後は定員管理適正化計画の着実な実施及び民間委託等により，人件費の削減に努める。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8890</xdr:rowOff>
    </xdr:to>
    <xdr:cxnSp macro="">
      <xdr:nvCxnSpPr>
        <xdr:cNvPr id="64" name="直線コネクタ 63"/>
        <xdr:cNvCxnSpPr/>
      </xdr:nvCxnSpPr>
      <xdr:spPr>
        <a:xfrm flipV="1">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130810</xdr:rowOff>
    </xdr:to>
    <xdr:cxnSp macro="">
      <xdr:nvCxnSpPr>
        <xdr:cNvPr id="67" name="直線コネクタ 66"/>
        <xdr:cNvCxnSpPr/>
      </xdr:nvCxnSpPr>
      <xdr:spPr>
        <a:xfrm flipV="1">
          <a:off x="3098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50800</xdr:rowOff>
    </xdr:to>
    <xdr:cxnSp macro="">
      <xdr:nvCxnSpPr>
        <xdr:cNvPr id="70" name="直線コネクタ 69"/>
        <xdr:cNvCxnSpPr/>
      </xdr:nvCxnSpPr>
      <xdr:spPr>
        <a:xfrm flipV="1">
          <a:off x="2209800" y="647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50800</xdr:rowOff>
    </xdr:to>
    <xdr:cxnSp macro="">
      <xdr:nvCxnSpPr>
        <xdr:cNvPr id="73" name="直線コネクタ 72"/>
        <xdr:cNvCxnSpPr/>
      </xdr:nvCxnSpPr>
      <xdr:spPr>
        <a:xfrm>
          <a:off x="1320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3" name="円/楕円 82"/>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4"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5" name="円/楕円 84"/>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6" name="テキスト ボックス 85"/>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7" name="円/楕円 86"/>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88" name="テキスト ボックス 87"/>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89" name="円/楕円 88"/>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0" name="テキスト ボックス 89"/>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類似団体・全国・県内平均以下の</a:t>
          </a:r>
          <a:r>
            <a:rPr kumimoji="1" lang="en-US" altLang="ja-JP" sz="1300">
              <a:latin typeface="ＭＳ Ｐゴシック"/>
            </a:rPr>
            <a:t>13.7</a:t>
          </a:r>
          <a:r>
            <a:rPr kumimoji="1" lang="ja-JP" altLang="en-US" sz="1300">
              <a:latin typeface="ＭＳ Ｐゴシック"/>
            </a:rPr>
            <a:t>％となっているが，前年度比</a:t>
          </a:r>
          <a:r>
            <a:rPr kumimoji="1" lang="en-US" altLang="ja-JP" sz="1300">
              <a:latin typeface="ＭＳ Ｐゴシック"/>
            </a:rPr>
            <a:t>0.4</a:t>
          </a:r>
          <a:r>
            <a:rPr kumimoji="1" lang="ja-JP" altLang="en-US" sz="1300">
              <a:latin typeface="ＭＳ Ｐゴシック"/>
            </a:rPr>
            <a:t>ポイント増となっている。今後も事務事業の見直し，公共施設等総合管理計画を策定し，適切な施設規模の目標を定めること，及び指定管理者の拡大や民間委託等積極的に行い，物件費の抑制を図る。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104140</xdr:rowOff>
    </xdr:to>
    <xdr:cxnSp macro="">
      <xdr:nvCxnSpPr>
        <xdr:cNvPr id="125" name="直線コネクタ 124"/>
        <xdr:cNvCxnSpPr/>
      </xdr:nvCxnSpPr>
      <xdr:spPr>
        <a:xfrm>
          <a:off x="15671800" y="2473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73660</xdr:rowOff>
    </xdr:to>
    <xdr:cxnSp macro="">
      <xdr:nvCxnSpPr>
        <xdr:cNvPr id="128" name="直線コネクタ 127"/>
        <xdr:cNvCxnSpPr/>
      </xdr:nvCxnSpPr>
      <xdr:spPr>
        <a:xfrm>
          <a:off x="14782800" y="247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73660</xdr:rowOff>
    </xdr:to>
    <xdr:cxnSp macro="">
      <xdr:nvCxnSpPr>
        <xdr:cNvPr id="131" name="直線コネクタ 130"/>
        <xdr:cNvCxnSpPr/>
      </xdr:nvCxnSpPr>
      <xdr:spPr>
        <a:xfrm>
          <a:off x="13893800" y="245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50800</xdr:rowOff>
    </xdr:to>
    <xdr:cxnSp macro="">
      <xdr:nvCxnSpPr>
        <xdr:cNvPr id="134" name="直線コネクタ 133"/>
        <xdr:cNvCxnSpPr/>
      </xdr:nvCxnSpPr>
      <xdr:spPr>
        <a:xfrm>
          <a:off x="13004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53340</xdr:rowOff>
    </xdr:from>
    <xdr:to>
      <xdr:col>24</xdr:col>
      <xdr:colOff>82550</xdr:colOff>
      <xdr:row>14</xdr:row>
      <xdr:rowOff>154940</xdr:rowOff>
    </xdr:to>
    <xdr:sp macro="" textlink="">
      <xdr:nvSpPr>
        <xdr:cNvPr id="144" name="円/楕円 143"/>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69867</xdr:rowOff>
    </xdr:from>
    <xdr:ext cx="762000" cy="259045"/>
    <xdr:sp macro="" textlink="">
      <xdr:nvSpPr>
        <xdr:cNvPr id="145"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48" name="円/楕円 147"/>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49" name="テキスト ボックス 148"/>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53" name="テキスト ボックス 152"/>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a:t>
          </a:r>
          <a:r>
            <a:rPr kumimoji="1" lang="en-US" altLang="ja-JP" sz="1300">
              <a:latin typeface="ＭＳ Ｐゴシック"/>
            </a:rPr>
            <a:t>9.2</a:t>
          </a:r>
          <a:r>
            <a:rPr kumimoji="1" lang="ja-JP" altLang="en-US" sz="1300">
              <a:latin typeface="ＭＳ Ｐゴシック"/>
            </a:rPr>
            <a:t>％となっているものの，前年度に比べて</a:t>
          </a:r>
          <a:r>
            <a:rPr kumimoji="1" lang="en-US" altLang="ja-JP" sz="1300">
              <a:latin typeface="ＭＳ Ｐゴシック"/>
            </a:rPr>
            <a:t>0.2</a:t>
          </a:r>
          <a:r>
            <a:rPr kumimoji="1" lang="ja-JP" altLang="en-US" sz="1300">
              <a:latin typeface="ＭＳ Ｐゴシック"/>
            </a:rPr>
            <a:t>ポイント増となっており，過去</a:t>
          </a:r>
          <a:r>
            <a:rPr kumimoji="1" lang="en-US" altLang="ja-JP" sz="1300">
              <a:latin typeface="ＭＳ Ｐゴシック"/>
            </a:rPr>
            <a:t>5</a:t>
          </a:r>
          <a:r>
            <a:rPr kumimoji="1" lang="ja-JP" altLang="en-US" sz="1300">
              <a:latin typeface="ＭＳ Ｐゴシック"/>
            </a:rPr>
            <a:t>年を比較しても上昇傾向にある。扶助費に対する資格審査等の適正化を推進し，上昇傾向に歯止めをかけるよう努める。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116115</xdr:rowOff>
    </xdr:to>
    <xdr:cxnSp macro="">
      <xdr:nvCxnSpPr>
        <xdr:cNvPr id="188" name="直線コネクタ 187"/>
        <xdr:cNvCxnSpPr/>
      </xdr:nvCxnSpPr>
      <xdr:spPr>
        <a:xfrm>
          <a:off x="3987800" y="9352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94343</xdr:rowOff>
    </xdr:to>
    <xdr:cxnSp macro="">
      <xdr:nvCxnSpPr>
        <xdr:cNvPr id="191" name="直線コネクタ 190"/>
        <xdr:cNvCxnSpPr/>
      </xdr:nvCxnSpPr>
      <xdr:spPr>
        <a:xfrm>
          <a:off x="3098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50800</xdr:rowOff>
    </xdr:to>
    <xdr:cxnSp macro="">
      <xdr:nvCxnSpPr>
        <xdr:cNvPr id="194" name="直線コネクタ 193"/>
        <xdr:cNvCxnSpPr/>
      </xdr:nvCxnSpPr>
      <xdr:spPr>
        <a:xfrm>
          <a:off x="2209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18143</xdr:rowOff>
    </xdr:to>
    <xdr:cxnSp macro="">
      <xdr:nvCxnSpPr>
        <xdr:cNvPr id="197" name="直線コネクタ 196"/>
        <xdr:cNvCxnSpPr/>
      </xdr:nvCxnSpPr>
      <xdr:spPr>
        <a:xfrm>
          <a:off x="1320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7" name="円/楕円 206"/>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08"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9" name="円/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1" name="円/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3" name="円/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類似団体・全国・県内平均より高い</a:t>
          </a:r>
          <a:r>
            <a:rPr kumimoji="1" lang="en-US" altLang="ja-JP" sz="1300">
              <a:latin typeface="ＭＳ Ｐゴシック"/>
            </a:rPr>
            <a:t>17.9</a:t>
          </a:r>
          <a:r>
            <a:rPr kumimoji="1" lang="ja-JP" altLang="en-US" sz="1300">
              <a:latin typeface="ＭＳ Ｐゴシック"/>
            </a:rPr>
            <a:t>％となっているのは繰出金が主な原因である。これまで整備してきた下水道施設等の維持管理経費として，公営企業会計への繰出金が必要となっているためである。普通会計の負担額が減るよう，各公営企業会計の健全化を図っ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114300</xdr:rowOff>
    </xdr:from>
    <xdr:to>
      <xdr:col>24</xdr:col>
      <xdr:colOff>31750</xdr:colOff>
      <xdr:row>59</xdr:row>
      <xdr:rowOff>95250</xdr:rowOff>
    </xdr:to>
    <xdr:cxnSp macro="">
      <xdr:nvCxnSpPr>
        <xdr:cNvPr id="249" name="直線コネクタ 248"/>
        <xdr:cNvCxnSpPr/>
      </xdr:nvCxnSpPr>
      <xdr:spPr>
        <a:xfrm>
          <a:off x="15671800" y="10058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114300</xdr:rowOff>
    </xdr:to>
    <xdr:cxnSp macro="">
      <xdr:nvCxnSpPr>
        <xdr:cNvPr id="252" name="直線コネクタ 251"/>
        <xdr:cNvCxnSpPr/>
      </xdr:nvCxnSpPr>
      <xdr:spPr>
        <a:xfrm>
          <a:off x="147828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0</xdr:rowOff>
    </xdr:from>
    <xdr:to>
      <xdr:col>21</xdr:col>
      <xdr:colOff>361950</xdr:colOff>
      <xdr:row>58</xdr:row>
      <xdr:rowOff>114300</xdr:rowOff>
    </xdr:to>
    <xdr:cxnSp macro="">
      <xdr:nvCxnSpPr>
        <xdr:cNvPr id="255" name="直線コネクタ 254"/>
        <xdr:cNvCxnSpPr/>
      </xdr:nvCxnSpPr>
      <xdr:spPr>
        <a:xfrm>
          <a:off x="13893800" y="994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0</xdr:rowOff>
    </xdr:to>
    <xdr:cxnSp macro="">
      <xdr:nvCxnSpPr>
        <xdr:cNvPr id="258" name="直線コネクタ 257"/>
        <xdr:cNvCxnSpPr/>
      </xdr:nvCxnSpPr>
      <xdr:spPr>
        <a:xfrm>
          <a:off x="13004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44450</xdr:rowOff>
    </xdr:from>
    <xdr:to>
      <xdr:col>24</xdr:col>
      <xdr:colOff>82550</xdr:colOff>
      <xdr:row>59</xdr:row>
      <xdr:rowOff>146050</xdr:rowOff>
    </xdr:to>
    <xdr:sp macro="" textlink="">
      <xdr:nvSpPr>
        <xdr:cNvPr id="268" name="円/楕円 267"/>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16527</xdr:rowOff>
    </xdr:from>
    <xdr:ext cx="762000" cy="259045"/>
    <xdr:sp macro="" textlink="">
      <xdr:nvSpPr>
        <xdr:cNvPr id="269" name="その他該当値テキスト"/>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70" name="円/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72" name="円/楕円 271"/>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149877</xdr:rowOff>
    </xdr:from>
    <xdr:ext cx="762000" cy="259045"/>
    <xdr:sp macro="" textlink="">
      <xdr:nvSpPr>
        <xdr:cNvPr id="273" name="テキスト ボックス 272"/>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120650</xdr:rowOff>
    </xdr:from>
    <xdr:to>
      <xdr:col>20</xdr:col>
      <xdr:colOff>209550</xdr:colOff>
      <xdr:row>58</xdr:row>
      <xdr:rowOff>50800</xdr:rowOff>
    </xdr:to>
    <xdr:sp macro="" textlink="">
      <xdr:nvSpPr>
        <xdr:cNvPr id="274" name="円/楕円 273"/>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35577</xdr:rowOff>
    </xdr:from>
    <xdr:ext cx="762000" cy="259045"/>
    <xdr:sp macro="" textlink="">
      <xdr:nvSpPr>
        <xdr:cNvPr id="275" name="テキスト ボックス 274"/>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6" name="円/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a:t>
          </a:r>
          <a:r>
            <a:rPr kumimoji="1" lang="en-US" altLang="ja-JP" sz="1300">
              <a:latin typeface="ＭＳ Ｐゴシック"/>
            </a:rPr>
            <a:t>4.3</a:t>
          </a:r>
          <a:r>
            <a:rPr kumimoji="1" lang="ja-JP" altLang="en-US" sz="1300">
              <a:latin typeface="ＭＳ Ｐゴシック"/>
            </a:rPr>
            <a:t>％となっている。</a:t>
          </a:r>
        </a:p>
        <a:p>
          <a:r>
            <a:rPr kumimoji="1" lang="ja-JP" altLang="en-US" sz="1300">
              <a:latin typeface="ＭＳ Ｐゴシック"/>
            </a:rPr>
            <a:t>　今後も関係団体等への負担金及び補助金については，適切に執行するとともに，事務事業の見直しを進めていく。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157480</xdr:rowOff>
    </xdr:to>
    <xdr:cxnSp macro="">
      <xdr:nvCxnSpPr>
        <xdr:cNvPr id="309" name="直線コネクタ 308"/>
        <xdr:cNvCxnSpPr/>
      </xdr:nvCxnSpPr>
      <xdr:spPr>
        <a:xfrm flipV="1">
          <a:off x="15671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157480</xdr:rowOff>
    </xdr:to>
    <xdr:cxnSp macro="">
      <xdr:nvCxnSpPr>
        <xdr:cNvPr id="312" name="直線コネクタ 311"/>
        <xdr:cNvCxnSpPr/>
      </xdr:nvCxnSpPr>
      <xdr:spPr>
        <a:xfrm>
          <a:off x="14782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15" name="直線コネクタ 314"/>
        <xdr:cNvCxnSpPr/>
      </xdr:nvCxnSpPr>
      <xdr:spPr>
        <a:xfrm flipV="1">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157480</xdr:rowOff>
    </xdr:to>
    <xdr:cxnSp macro="">
      <xdr:nvCxnSpPr>
        <xdr:cNvPr id="318" name="直線コネクタ 317"/>
        <xdr:cNvCxnSpPr/>
      </xdr:nvCxnSpPr>
      <xdr:spPr>
        <a:xfrm>
          <a:off x="13004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8" name="円/楕円 327"/>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9"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0" name="円/楕円 329"/>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1" name="テキスト ボックス 330"/>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2" name="円/楕円 331"/>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3" name="テキスト ボックス 332"/>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4" name="円/楕円 333"/>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5" name="テキスト ボックス 334"/>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6" name="円/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類似団体・全国・県内平均より高い</a:t>
          </a:r>
          <a:r>
            <a:rPr kumimoji="1" lang="en-US" altLang="ja-JP" sz="1300">
              <a:latin typeface="ＭＳ Ｐゴシック"/>
            </a:rPr>
            <a:t>21.9</a:t>
          </a:r>
          <a:r>
            <a:rPr kumimoji="1" lang="ja-JP" altLang="en-US" sz="1300">
              <a:latin typeface="ＭＳ Ｐゴシック"/>
            </a:rPr>
            <a:t>％となっているのは，市町村合併に伴う新市建設計画の実施によるものである。今後も新市建設計画の進捗により，地方債現在高の増加が見込まれるが，事業の選択と集中により，借入額と償還額のバランスを考慮しながら，積極的な繰上償還を実施することにより，将来負担の軽減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83565</xdr:rowOff>
    </xdr:to>
    <xdr:cxnSp macro="">
      <xdr:nvCxnSpPr>
        <xdr:cNvPr id="367" name="直線コネクタ 366"/>
        <xdr:cNvCxnSpPr/>
      </xdr:nvCxnSpPr>
      <xdr:spPr>
        <a:xfrm flipV="1">
          <a:off x="3987800" y="135869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83565</xdr:rowOff>
    </xdr:from>
    <xdr:to>
      <xdr:col>5</xdr:col>
      <xdr:colOff>549275</xdr:colOff>
      <xdr:row>79</xdr:row>
      <xdr:rowOff>165863</xdr:rowOff>
    </xdr:to>
    <xdr:cxnSp macro="">
      <xdr:nvCxnSpPr>
        <xdr:cNvPr id="370" name="直線コネクタ 369"/>
        <xdr:cNvCxnSpPr/>
      </xdr:nvCxnSpPr>
      <xdr:spPr>
        <a:xfrm flipV="1">
          <a:off x="3098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8128</xdr:rowOff>
    </xdr:to>
    <xdr:cxnSp macro="">
      <xdr:nvCxnSpPr>
        <xdr:cNvPr id="373" name="直線コネクタ 372"/>
        <xdr:cNvCxnSpPr/>
      </xdr:nvCxnSpPr>
      <xdr:spPr>
        <a:xfrm flipV="1">
          <a:off x="2209800" y="137104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80</xdr:row>
      <xdr:rowOff>8128</xdr:rowOff>
    </xdr:to>
    <xdr:cxnSp macro="">
      <xdr:nvCxnSpPr>
        <xdr:cNvPr id="376" name="直線コネクタ 375"/>
        <xdr:cNvCxnSpPr/>
      </xdr:nvCxnSpPr>
      <xdr:spPr>
        <a:xfrm>
          <a:off x="1320800" y="13655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6" name="円/楕円 385"/>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7"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8" name="円/楕円 387"/>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89" name="テキスト ボックス 388"/>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0" name="円/楕円 389"/>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1" name="テキスト ボックス 390"/>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128778</xdr:rowOff>
    </xdr:from>
    <xdr:to>
      <xdr:col>3</xdr:col>
      <xdr:colOff>193675</xdr:colOff>
      <xdr:row>80</xdr:row>
      <xdr:rowOff>58928</xdr:rowOff>
    </xdr:to>
    <xdr:sp macro="" textlink="">
      <xdr:nvSpPr>
        <xdr:cNvPr id="392" name="円/楕円 391"/>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43705</xdr:rowOff>
    </xdr:from>
    <xdr:ext cx="762000" cy="259045"/>
    <xdr:sp macro="" textlink="">
      <xdr:nvSpPr>
        <xdr:cNvPr id="393" name="テキスト ボックス 392"/>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4" name="円/楕円 393"/>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5" name="テキスト ボックス 394"/>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a:t>
          </a:r>
          <a:r>
            <a:rPr kumimoji="1" lang="en-US" altLang="ja-JP" sz="1300">
              <a:latin typeface="ＭＳ Ｐゴシック"/>
            </a:rPr>
            <a:t>69.1</a:t>
          </a:r>
          <a:r>
            <a:rPr kumimoji="1" lang="ja-JP" altLang="en-US" sz="1300">
              <a:latin typeface="ＭＳ Ｐゴシック"/>
            </a:rPr>
            <a:t>％となっており，前年度に比べて</a:t>
          </a:r>
          <a:r>
            <a:rPr kumimoji="1" lang="en-US" altLang="ja-JP" sz="1300">
              <a:latin typeface="ＭＳ Ｐゴシック"/>
            </a:rPr>
            <a:t>1.5</a:t>
          </a:r>
          <a:r>
            <a:rPr kumimoji="1" lang="ja-JP" altLang="en-US" sz="1300">
              <a:latin typeface="ＭＳ Ｐゴシック"/>
            </a:rPr>
            <a:t>ポイント増となっている。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143002</xdr:rowOff>
    </xdr:to>
    <xdr:cxnSp macro="">
      <xdr:nvCxnSpPr>
        <xdr:cNvPr id="426" name="直線コネクタ 425"/>
        <xdr:cNvCxnSpPr/>
      </xdr:nvCxnSpPr>
      <xdr:spPr>
        <a:xfrm>
          <a:off x="15671800" y="129331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120142</xdr:rowOff>
    </xdr:to>
    <xdr:cxnSp macro="">
      <xdr:nvCxnSpPr>
        <xdr:cNvPr id="429" name="直線コネクタ 428"/>
        <xdr:cNvCxnSpPr/>
      </xdr:nvCxnSpPr>
      <xdr:spPr>
        <a:xfrm flipV="1">
          <a:off x="14782800" y="12933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120142</xdr:rowOff>
    </xdr:to>
    <xdr:cxnSp macro="">
      <xdr:nvCxnSpPr>
        <xdr:cNvPr id="432" name="直線コネクタ 431"/>
        <xdr:cNvCxnSpPr/>
      </xdr:nvCxnSpPr>
      <xdr:spPr>
        <a:xfrm>
          <a:off x="13893800" y="12974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115570</xdr:rowOff>
    </xdr:to>
    <xdr:cxnSp macro="">
      <xdr:nvCxnSpPr>
        <xdr:cNvPr id="435" name="直線コネクタ 434"/>
        <xdr:cNvCxnSpPr/>
      </xdr:nvCxnSpPr>
      <xdr:spPr>
        <a:xfrm>
          <a:off x="13004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5" name="円/楕円 444"/>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6"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47" name="円/楕円 446"/>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48" name="テキスト ボックス 447"/>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69342</xdr:rowOff>
    </xdr:from>
    <xdr:to>
      <xdr:col>21</xdr:col>
      <xdr:colOff>412750</xdr:colOff>
      <xdr:row>75</xdr:row>
      <xdr:rowOff>170942</xdr:rowOff>
    </xdr:to>
    <xdr:sp macro="" textlink="">
      <xdr:nvSpPr>
        <xdr:cNvPr id="449" name="円/楕円 448"/>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50" name="テキスト ボックス 449"/>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1" name="円/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53" name="円/楕円 452"/>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54" name="テキスト ボックス 453"/>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97587</xdr:rowOff>
    </xdr:from>
    <xdr:to>
      <xdr:col>4</xdr:col>
      <xdr:colOff>1117600</xdr:colOff>
      <xdr:row>14</xdr:row>
      <xdr:rowOff>21104</xdr:rowOff>
    </xdr:to>
    <xdr:cxnSp macro="">
      <xdr:nvCxnSpPr>
        <xdr:cNvPr id="52" name="直線コネクタ 51"/>
        <xdr:cNvCxnSpPr/>
      </xdr:nvCxnSpPr>
      <xdr:spPr bwMode="auto">
        <a:xfrm flipV="1">
          <a:off x="5003800" y="2374062"/>
          <a:ext cx="647700" cy="9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104118</xdr:rowOff>
    </xdr:from>
    <xdr:to>
      <xdr:col>4</xdr:col>
      <xdr:colOff>469900</xdr:colOff>
      <xdr:row>14</xdr:row>
      <xdr:rowOff>21104</xdr:rowOff>
    </xdr:to>
    <xdr:cxnSp macro="">
      <xdr:nvCxnSpPr>
        <xdr:cNvPr id="55" name="直線コネクタ 54"/>
        <xdr:cNvCxnSpPr/>
      </xdr:nvCxnSpPr>
      <xdr:spPr bwMode="auto">
        <a:xfrm>
          <a:off x="4305300" y="2380593"/>
          <a:ext cx="698500" cy="8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138539</xdr:rowOff>
    </xdr:from>
    <xdr:to>
      <xdr:col>3</xdr:col>
      <xdr:colOff>904875</xdr:colOff>
      <xdr:row>13</xdr:row>
      <xdr:rowOff>104118</xdr:rowOff>
    </xdr:to>
    <xdr:cxnSp macro="">
      <xdr:nvCxnSpPr>
        <xdr:cNvPr id="58" name="直線コネクタ 57"/>
        <xdr:cNvCxnSpPr/>
      </xdr:nvCxnSpPr>
      <xdr:spPr bwMode="auto">
        <a:xfrm>
          <a:off x="3606800" y="2243564"/>
          <a:ext cx="698500" cy="13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138539</xdr:rowOff>
    </xdr:from>
    <xdr:to>
      <xdr:col>3</xdr:col>
      <xdr:colOff>206375</xdr:colOff>
      <xdr:row>12</xdr:row>
      <xdr:rowOff>147487</xdr:rowOff>
    </xdr:to>
    <xdr:cxnSp macro="">
      <xdr:nvCxnSpPr>
        <xdr:cNvPr id="61" name="直線コネクタ 60"/>
        <xdr:cNvCxnSpPr/>
      </xdr:nvCxnSpPr>
      <xdr:spPr bwMode="auto">
        <a:xfrm flipV="1">
          <a:off x="2908300" y="22435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46787</xdr:rowOff>
    </xdr:from>
    <xdr:to>
      <xdr:col>5</xdr:col>
      <xdr:colOff>34925</xdr:colOff>
      <xdr:row>13</xdr:row>
      <xdr:rowOff>148387</xdr:rowOff>
    </xdr:to>
    <xdr:sp macro="" textlink="">
      <xdr:nvSpPr>
        <xdr:cNvPr id="71" name="円/楕円 70"/>
        <xdr:cNvSpPr/>
      </xdr:nvSpPr>
      <xdr:spPr bwMode="auto">
        <a:xfrm>
          <a:off x="5600700" y="232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63314</xdr:rowOff>
    </xdr:from>
    <xdr:ext cx="762000" cy="259045"/>
    <xdr:sp macro="" textlink="">
      <xdr:nvSpPr>
        <xdr:cNvPr id="72" name="人口1人当たり決算額の推移該当値テキスト130"/>
        <xdr:cNvSpPr txBox="1"/>
      </xdr:nvSpPr>
      <xdr:spPr>
        <a:xfrm>
          <a:off x="5740400" y="216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77,859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141754</xdr:rowOff>
    </xdr:from>
    <xdr:to>
      <xdr:col>4</xdr:col>
      <xdr:colOff>520700</xdr:colOff>
      <xdr:row>14</xdr:row>
      <xdr:rowOff>71904</xdr:rowOff>
    </xdr:to>
    <xdr:sp macro="" textlink="">
      <xdr:nvSpPr>
        <xdr:cNvPr id="73" name="円/楕円 72"/>
        <xdr:cNvSpPr/>
      </xdr:nvSpPr>
      <xdr:spPr bwMode="auto">
        <a:xfrm>
          <a:off x="4953000" y="241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82081</xdr:rowOff>
    </xdr:from>
    <xdr:ext cx="736600" cy="259045"/>
    <xdr:sp macro="" textlink="">
      <xdr:nvSpPr>
        <xdr:cNvPr id="74" name="テキスト ボックス 73"/>
        <xdr:cNvSpPr txBox="1"/>
      </xdr:nvSpPr>
      <xdr:spPr>
        <a:xfrm>
          <a:off x="4622800" y="218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53318</xdr:rowOff>
    </xdr:from>
    <xdr:to>
      <xdr:col>3</xdr:col>
      <xdr:colOff>955675</xdr:colOff>
      <xdr:row>13</xdr:row>
      <xdr:rowOff>154918</xdr:rowOff>
    </xdr:to>
    <xdr:sp macro="" textlink="">
      <xdr:nvSpPr>
        <xdr:cNvPr id="75" name="円/楕円 74"/>
        <xdr:cNvSpPr/>
      </xdr:nvSpPr>
      <xdr:spPr bwMode="auto">
        <a:xfrm>
          <a:off x="4254500" y="23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165095</xdr:rowOff>
    </xdr:from>
    <xdr:ext cx="762000" cy="259045"/>
    <xdr:sp macro="" textlink="">
      <xdr:nvSpPr>
        <xdr:cNvPr id="76" name="テキスト ボックス 75"/>
        <xdr:cNvSpPr txBox="1"/>
      </xdr:nvSpPr>
      <xdr:spPr>
        <a:xfrm>
          <a:off x="3924300" y="209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87739</xdr:rowOff>
    </xdr:from>
    <xdr:to>
      <xdr:col>3</xdr:col>
      <xdr:colOff>257175</xdr:colOff>
      <xdr:row>13</xdr:row>
      <xdr:rowOff>17889</xdr:rowOff>
    </xdr:to>
    <xdr:sp macro="" textlink="">
      <xdr:nvSpPr>
        <xdr:cNvPr id="77" name="円/楕円 76"/>
        <xdr:cNvSpPr/>
      </xdr:nvSpPr>
      <xdr:spPr bwMode="auto">
        <a:xfrm>
          <a:off x="3556000" y="219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28066</xdr:rowOff>
    </xdr:from>
    <xdr:ext cx="762000" cy="259045"/>
    <xdr:sp macro="" textlink="">
      <xdr:nvSpPr>
        <xdr:cNvPr id="78" name="テキスト ボックス 77"/>
        <xdr:cNvSpPr txBox="1"/>
      </xdr:nvSpPr>
      <xdr:spPr>
        <a:xfrm>
          <a:off x="3225800" y="196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96687</xdr:rowOff>
    </xdr:from>
    <xdr:to>
      <xdr:col>2</xdr:col>
      <xdr:colOff>692150</xdr:colOff>
      <xdr:row>13</xdr:row>
      <xdr:rowOff>26837</xdr:rowOff>
    </xdr:to>
    <xdr:sp macro="" textlink="">
      <xdr:nvSpPr>
        <xdr:cNvPr id="79" name="円/楕円 78"/>
        <xdr:cNvSpPr/>
      </xdr:nvSpPr>
      <xdr:spPr bwMode="auto">
        <a:xfrm>
          <a:off x="2857500" y="220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37014</xdr:rowOff>
    </xdr:from>
    <xdr:ext cx="762000" cy="259045"/>
    <xdr:sp macro="" textlink="">
      <xdr:nvSpPr>
        <xdr:cNvPr id="80" name="テキスト ボックス 79"/>
        <xdr:cNvSpPr txBox="1"/>
      </xdr:nvSpPr>
      <xdr:spPr>
        <a:xfrm>
          <a:off x="2527300" y="19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318436</xdr:rowOff>
    </xdr:from>
    <xdr:to>
      <xdr:col>4</xdr:col>
      <xdr:colOff>1117600</xdr:colOff>
      <xdr:row>35</xdr:row>
      <xdr:rowOff>47055</xdr:rowOff>
    </xdr:to>
    <xdr:cxnSp macro="">
      <xdr:nvCxnSpPr>
        <xdr:cNvPr id="115" name="直線コネクタ 114"/>
        <xdr:cNvCxnSpPr/>
      </xdr:nvCxnSpPr>
      <xdr:spPr bwMode="auto">
        <a:xfrm>
          <a:off x="5003800" y="6585886"/>
          <a:ext cx="647700" cy="7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287575</xdr:rowOff>
    </xdr:from>
    <xdr:to>
      <xdr:col>4</xdr:col>
      <xdr:colOff>469900</xdr:colOff>
      <xdr:row>34</xdr:row>
      <xdr:rowOff>318436</xdr:rowOff>
    </xdr:to>
    <xdr:cxnSp macro="">
      <xdr:nvCxnSpPr>
        <xdr:cNvPr id="118" name="直線コネクタ 117"/>
        <xdr:cNvCxnSpPr/>
      </xdr:nvCxnSpPr>
      <xdr:spPr bwMode="auto">
        <a:xfrm>
          <a:off x="4305300" y="655502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277125</xdr:rowOff>
    </xdr:from>
    <xdr:to>
      <xdr:col>3</xdr:col>
      <xdr:colOff>904875</xdr:colOff>
      <xdr:row>34</xdr:row>
      <xdr:rowOff>287575</xdr:rowOff>
    </xdr:to>
    <xdr:cxnSp macro="">
      <xdr:nvCxnSpPr>
        <xdr:cNvPr id="121" name="直線コネクタ 120"/>
        <xdr:cNvCxnSpPr/>
      </xdr:nvCxnSpPr>
      <xdr:spPr bwMode="auto">
        <a:xfrm>
          <a:off x="3606800" y="6544575"/>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196821</xdr:rowOff>
    </xdr:from>
    <xdr:to>
      <xdr:col>3</xdr:col>
      <xdr:colOff>206375</xdr:colOff>
      <xdr:row>34</xdr:row>
      <xdr:rowOff>277125</xdr:rowOff>
    </xdr:to>
    <xdr:cxnSp macro="">
      <xdr:nvCxnSpPr>
        <xdr:cNvPr id="124" name="直線コネクタ 123"/>
        <xdr:cNvCxnSpPr/>
      </xdr:nvCxnSpPr>
      <xdr:spPr bwMode="auto">
        <a:xfrm>
          <a:off x="2908300" y="6464271"/>
          <a:ext cx="698500" cy="80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339155</xdr:rowOff>
    </xdr:from>
    <xdr:to>
      <xdr:col>5</xdr:col>
      <xdr:colOff>34925</xdr:colOff>
      <xdr:row>35</xdr:row>
      <xdr:rowOff>97855</xdr:rowOff>
    </xdr:to>
    <xdr:sp macro="" textlink="">
      <xdr:nvSpPr>
        <xdr:cNvPr id="134" name="円/楕円 133"/>
        <xdr:cNvSpPr/>
      </xdr:nvSpPr>
      <xdr:spPr bwMode="auto">
        <a:xfrm>
          <a:off x="5600700" y="660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184232</xdr:rowOff>
    </xdr:from>
    <xdr:ext cx="762000" cy="259045"/>
    <xdr:sp macro="" textlink="">
      <xdr:nvSpPr>
        <xdr:cNvPr id="135" name="人口1人当たり決算額の推移該当値テキスト445"/>
        <xdr:cNvSpPr txBox="1"/>
      </xdr:nvSpPr>
      <xdr:spPr>
        <a:xfrm>
          <a:off x="5740400" y="645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267636</xdr:rowOff>
    </xdr:from>
    <xdr:to>
      <xdr:col>4</xdr:col>
      <xdr:colOff>520700</xdr:colOff>
      <xdr:row>35</xdr:row>
      <xdr:rowOff>26336</xdr:rowOff>
    </xdr:to>
    <xdr:sp macro="" textlink="">
      <xdr:nvSpPr>
        <xdr:cNvPr id="136" name="円/楕円 135"/>
        <xdr:cNvSpPr/>
      </xdr:nvSpPr>
      <xdr:spPr bwMode="auto">
        <a:xfrm>
          <a:off x="4953000" y="653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36513</xdr:rowOff>
    </xdr:from>
    <xdr:ext cx="736600" cy="259045"/>
    <xdr:sp macro="" textlink="">
      <xdr:nvSpPr>
        <xdr:cNvPr id="137" name="テキスト ボックス 136"/>
        <xdr:cNvSpPr txBox="1"/>
      </xdr:nvSpPr>
      <xdr:spPr>
        <a:xfrm>
          <a:off x="4622800" y="630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236775</xdr:rowOff>
    </xdr:from>
    <xdr:to>
      <xdr:col>3</xdr:col>
      <xdr:colOff>955675</xdr:colOff>
      <xdr:row>34</xdr:row>
      <xdr:rowOff>338375</xdr:rowOff>
    </xdr:to>
    <xdr:sp macro="" textlink="">
      <xdr:nvSpPr>
        <xdr:cNvPr id="138" name="円/楕円 137"/>
        <xdr:cNvSpPr/>
      </xdr:nvSpPr>
      <xdr:spPr bwMode="auto">
        <a:xfrm>
          <a:off x="4254500" y="650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5652</xdr:rowOff>
    </xdr:from>
    <xdr:ext cx="762000" cy="259045"/>
    <xdr:sp macro="" textlink="">
      <xdr:nvSpPr>
        <xdr:cNvPr id="139" name="テキスト ボックス 138"/>
        <xdr:cNvSpPr txBox="1"/>
      </xdr:nvSpPr>
      <xdr:spPr>
        <a:xfrm>
          <a:off x="3924300" y="627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226325</xdr:rowOff>
    </xdr:from>
    <xdr:to>
      <xdr:col>3</xdr:col>
      <xdr:colOff>257175</xdr:colOff>
      <xdr:row>34</xdr:row>
      <xdr:rowOff>327925</xdr:rowOff>
    </xdr:to>
    <xdr:sp macro="" textlink="">
      <xdr:nvSpPr>
        <xdr:cNvPr id="140" name="円/楕円 139"/>
        <xdr:cNvSpPr/>
      </xdr:nvSpPr>
      <xdr:spPr bwMode="auto">
        <a:xfrm>
          <a:off x="3556000" y="649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338102</xdr:rowOff>
    </xdr:from>
    <xdr:ext cx="762000" cy="259045"/>
    <xdr:sp macro="" textlink="">
      <xdr:nvSpPr>
        <xdr:cNvPr id="141" name="テキスト ボックス 140"/>
        <xdr:cNvSpPr txBox="1"/>
      </xdr:nvSpPr>
      <xdr:spPr>
        <a:xfrm>
          <a:off x="3225800" y="626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146021</xdr:rowOff>
    </xdr:from>
    <xdr:to>
      <xdr:col>2</xdr:col>
      <xdr:colOff>692150</xdr:colOff>
      <xdr:row>34</xdr:row>
      <xdr:rowOff>247621</xdr:rowOff>
    </xdr:to>
    <xdr:sp macro="" textlink="">
      <xdr:nvSpPr>
        <xdr:cNvPr id="142" name="円/楕円 141"/>
        <xdr:cNvSpPr/>
      </xdr:nvSpPr>
      <xdr:spPr bwMode="auto">
        <a:xfrm>
          <a:off x="2857500" y="641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257798</xdr:rowOff>
    </xdr:from>
    <xdr:ext cx="762000" cy="259045"/>
    <xdr:sp macro="" textlink="">
      <xdr:nvSpPr>
        <xdr:cNvPr id="143" name="テキスト ボックス 142"/>
        <xdr:cNvSpPr txBox="1"/>
      </xdr:nvSpPr>
      <xdr:spPr>
        <a:xfrm>
          <a:off x="2527300" y="618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財政調整基金残高の割合が</a:t>
          </a:r>
          <a:r>
            <a:rPr kumimoji="1" lang="en-US" altLang="ja-JP" sz="1400">
              <a:latin typeface="ＭＳ ゴシック" pitchFamily="49" charset="-128"/>
              <a:ea typeface="ＭＳ ゴシック" pitchFamily="49" charset="-128"/>
            </a:rPr>
            <a:t>4.76</a:t>
          </a:r>
          <a:r>
            <a:rPr kumimoji="1" lang="ja-JP" altLang="en-US" sz="1400">
              <a:latin typeface="ＭＳ ゴシック" pitchFamily="49" charset="-128"/>
              <a:ea typeface="ＭＳ ゴシック" pitchFamily="49" charset="-128"/>
            </a:rPr>
            <a:t>ポイント増加したのは，土地開発基金の廃止等により</a:t>
          </a:r>
          <a:r>
            <a:rPr kumimoji="1" lang="en-US" altLang="ja-JP" sz="1400">
              <a:latin typeface="ＭＳ ゴシック" pitchFamily="49" charset="-128"/>
              <a:ea typeface="ＭＳ ゴシック" pitchFamily="49" charset="-128"/>
            </a:rPr>
            <a:t>1,261</a:t>
          </a:r>
          <a:r>
            <a:rPr kumimoji="1" lang="ja-JP" altLang="en-US" sz="1400">
              <a:latin typeface="ＭＳ ゴシック" pitchFamily="49" charset="-128"/>
              <a:ea typeface="ＭＳ ゴシック" pitchFamily="49" charset="-128"/>
            </a:rPr>
            <a:t>百万円を積み立てたためである。</a:t>
          </a:r>
        </a:p>
        <a:p>
          <a:r>
            <a:rPr kumimoji="1" lang="ja-JP" altLang="en-US" sz="1400">
              <a:latin typeface="ＭＳ ゴシック" pitchFamily="49" charset="-128"/>
              <a:ea typeface="ＭＳ ゴシック" pitchFamily="49" charset="-128"/>
            </a:rPr>
            <a:t>　実質収支額ついては減少となっており，引き続き市税，使用料・手数料，財産収入などの自主財源の確保に努める。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全会計が黒字で推移しており，健全な状態にある。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年度以降，決算剰余金を財源として重点的に実施した合併特例債等の繰上償還により，元利償還金が前年度比で</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百万円減したため。</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年度の将来負担額は前年度に比べ</a:t>
          </a:r>
          <a:r>
            <a:rPr kumimoji="1" lang="en-US" altLang="ja-JP" sz="1400">
              <a:latin typeface="ＭＳ ゴシック" pitchFamily="49" charset="-128"/>
              <a:ea typeface="ＭＳ ゴシック" pitchFamily="49" charset="-128"/>
            </a:rPr>
            <a:t>1,714</a:t>
          </a:r>
          <a:r>
            <a:rPr kumimoji="1" lang="ja-JP" altLang="en-US" sz="1400">
              <a:latin typeface="ＭＳ ゴシック" pitchFamily="49" charset="-128"/>
              <a:ea typeface="ＭＳ ゴシック" pitchFamily="49" charset="-128"/>
            </a:rPr>
            <a:t>百万円の減となっており，合併特例債等の繰上償還により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一般会計等に基づく地方債の現在高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が減となったためである。今後も積極的な繰上償還の実施により地方債現在高の減少を図る。</a:t>
          </a:r>
        </a:p>
        <a:p>
          <a:r>
            <a:rPr kumimoji="1" lang="ja-JP" altLang="en-US" sz="1400">
              <a:latin typeface="ＭＳ ゴシック" pitchFamily="49" charset="-128"/>
              <a:ea typeface="ＭＳ ゴシック" pitchFamily="49" charset="-128"/>
            </a:rPr>
            <a:t>　一方，充当可能財源等については，充当可能特定歳入が減少しているものの，充当可能基金や基準財政需要額算入見込額が増となり，将来負担比率の分子は前年度に比べ</a:t>
          </a:r>
          <a:r>
            <a:rPr kumimoji="1" lang="en-US" altLang="ja-JP" sz="1400">
              <a:latin typeface="ＭＳ ゴシック" pitchFamily="49" charset="-128"/>
              <a:ea typeface="ＭＳ ゴシック" pitchFamily="49" charset="-128"/>
            </a:rPr>
            <a:t>968</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47965358</v>
      </c>
      <c r="BO4" s="349"/>
      <c r="BP4" s="349"/>
      <c r="BQ4" s="349"/>
      <c r="BR4" s="349"/>
      <c r="BS4" s="349"/>
      <c r="BT4" s="349"/>
      <c r="BU4" s="350"/>
      <c r="BV4" s="348">
        <v>47193781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47215705</v>
      </c>
      <c r="BO5" s="386"/>
      <c r="BP5" s="386"/>
      <c r="BQ5" s="386"/>
      <c r="BR5" s="386"/>
      <c r="BS5" s="386"/>
      <c r="BT5" s="386"/>
      <c r="BU5" s="387"/>
      <c r="BV5" s="385">
        <v>46107374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749653</v>
      </c>
      <c r="BO6" s="386"/>
      <c r="BP6" s="386"/>
      <c r="BQ6" s="386"/>
      <c r="BR6" s="386"/>
      <c r="BS6" s="386"/>
      <c r="BT6" s="386"/>
      <c r="BU6" s="387"/>
      <c r="BV6" s="385">
        <v>1086407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177034</v>
      </c>
      <c r="BO7" s="386"/>
      <c r="BP7" s="386"/>
      <c r="BQ7" s="386"/>
      <c r="BR7" s="386"/>
      <c r="BS7" s="386"/>
      <c r="BT7" s="386"/>
      <c r="BU7" s="387"/>
      <c r="BV7" s="385">
        <v>279576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26920620</v>
      </c>
      <c r="CU7" s="386"/>
      <c r="CV7" s="386"/>
      <c r="CW7" s="386"/>
      <c r="CX7" s="386"/>
      <c r="CY7" s="386"/>
      <c r="CZ7" s="386"/>
      <c r="DA7" s="387"/>
      <c r="DB7" s="385">
        <v>27042496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572619</v>
      </c>
      <c r="BO8" s="386"/>
      <c r="BP8" s="386"/>
      <c r="BQ8" s="386"/>
      <c r="BR8" s="386"/>
      <c r="BS8" s="386"/>
      <c r="BT8" s="386"/>
      <c r="BU8" s="387"/>
      <c r="BV8" s="385">
        <v>806831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100509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-234212</v>
      </c>
      <c r="BO9" s="386"/>
      <c r="BP9" s="386"/>
      <c r="BQ9" s="386"/>
      <c r="BR9" s="386"/>
      <c r="BS9" s="386"/>
      <c r="BT9" s="386"/>
      <c r="BU9" s="387"/>
      <c r="BV9" s="385">
        <v>-22279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23.8</v>
      </c>
      <c r="CU9" s="383"/>
      <c r="CV9" s="383"/>
      <c r="CW9" s="383"/>
      <c r="CX9" s="383"/>
      <c r="CY9" s="383"/>
      <c r="CZ9" s="383"/>
      <c r="DA9" s="384"/>
      <c r="DB9" s="382">
        <v>23.3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104196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1260623</v>
      </c>
      <c r="BO10" s="386"/>
      <c r="BP10" s="386"/>
      <c r="BQ10" s="386"/>
      <c r="BR10" s="386"/>
      <c r="BS10" s="386"/>
      <c r="BT10" s="386"/>
      <c r="BU10" s="387"/>
      <c r="BV10" s="385">
        <v>437064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1400768</v>
      </c>
      <c r="BO11" s="386"/>
      <c r="BP11" s="386"/>
      <c r="BQ11" s="386"/>
      <c r="BR11" s="386"/>
      <c r="BS11" s="386"/>
      <c r="BT11" s="386"/>
      <c r="BU11" s="387"/>
      <c r="BV11" s="385">
        <v>1065868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98731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97183</v>
      </c>
      <c r="S13" s="467"/>
      <c r="T13" s="467"/>
      <c r="U13" s="467"/>
      <c r="V13" s="468"/>
      <c r="W13" s="401" t="s">
        <v>123</v>
      </c>
      <c r="X13" s="402"/>
      <c r="Y13" s="402"/>
      <c r="Z13" s="402"/>
      <c r="AA13" s="402"/>
      <c r="AB13" s="392"/>
      <c r="AC13" s="436">
        <v>2464</v>
      </c>
      <c r="AD13" s="437"/>
      <c r="AE13" s="437"/>
      <c r="AF13" s="437"/>
      <c r="AG13" s="476"/>
      <c r="AH13" s="436">
        <v>4232</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2427179</v>
      </c>
      <c r="BO13" s="386"/>
      <c r="BP13" s="386"/>
      <c r="BQ13" s="386"/>
      <c r="BR13" s="386"/>
      <c r="BS13" s="386"/>
      <c r="BT13" s="386"/>
      <c r="BU13" s="387"/>
      <c r="BV13" s="385">
        <v>1480653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99466</v>
      </c>
      <c r="S14" s="467"/>
      <c r="T14" s="467"/>
      <c r="U14" s="467"/>
      <c r="V14" s="468"/>
      <c r="W14" s="375"/>
      <c r="X14" s="376"/>
      <c r="Y14" s="376"/>
      <c r="Z14" s="376"/>
      <c r="AA14" s="376"/>
      <c r="AB14" s="365"/>
      <c r="AC14" s="469">
        <v>5.8</v>
      </c>
      <c r="AD14" s="470"/>
      <c r="AE14" s="470"/>
      <c r="AF14" s="470"/>
      <c r="AG14" s="471"/>
      <c r="AH14" s="469">
        <v>8.4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55.8</v>
      </c>
      <c r="CU14" s="481"/>
      <c r="CV14" s="481"/>
      <c r="CW14" s="481"/>
      <c r="CX14" s="481"/>
      <c r="CY14" s="481"/>
      <c r="CZ14" s="481"/>
      <c r="DA14" s="482"/>
      <c r="DB14" s="480">
        <v>59.7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98102</v>
      </c>
      <c r="S15" s="467"/>
      <c r="T15" s="467"/>
      <c r="U15" s="467"/>
      <c r="V15" s="468"/>
      <c r="W15" s="401" t="s">
        <v>129</v>
      </c>
      <c r="X15" s="402"/>
      <c r="Y15" s="402"/>
      <c r="Z15" s="402"/>
      <c r="AA15" s="402"/>
      <c r="AB15" s="392"/>
      <c r="AC15" s="436">
        <v>13358</v>
      </c>
      <c r="AD15" s="437"/>
      <c r="AE15" s="437"/>
      <c r="AF15" s="437"/>
      <c r="AG15" s="476"/>
      <c r="AH15" s="436">
        <v>16452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11461722</v>
      </c>
      <c r="BO15" s="349"/>
      <c r="BP15" s="349"/>
      <c r="BQ15" s="349"/>
      <c r="BR15" s="349"/>
      <c r="BS15" s="349"/>
      <c r="BT15" s="349"/>
      <c r="BU15" s="350"/>
      <c r="BV15" s="348">
        <v>11451230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31.4</v>
      </c>
      <c r="AD16" s="470"/>
      <c r="AE16" s="470"/>
      <c r="AF16" s="470"/>
      <c r="AG16" s="471"/>
      <c r="AH16" s="469">
        <v>32.6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19397652</v>
      </c>
      <c r="BO16" s="386"/>
      <c r="BP16" s="386"/>
      <c r="BQ16" s="386"/>
      <c r="BR16" s="386"/>
      <c r="BS16" s="386"/>
      <c r="BT16" s="386"/>
      <c r="BU16" s="387"/>
      <c r="BV16" s="385">
        <v>19164279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26711</v>
      </c>
      <c r="AD17" s="437"/>
      <c r="AE17" s="437"/>
      <c r="AF17" s="437"/>
      <c r="AG17" s="476"/>
      <c r="AH17" s="436">
        <v>29637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14687769</v>
      </c>
      <c r="BO17" s="386"/>
      <c r="BP17" s="386"/>
      <c r="BQ17" s="386"/>
      <c r="BR17" s="386"/>
      <c r="BS17" s="386"/>
      <c r="BT17" s="386"/>
      <c r="BU17" s="387"/>
      <c r="BV17" s="385">
        <v>14726006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471.54</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25060526</v>
      </c>
      <c r="BO18" s="386"/>
      <c r="BP18" s="386"/>
      <c r="BQ18" s="386"/>
      <c r="BR18" s="386"/>
      <c r="BS18" s="386"/>
      <c r="BT18" s="386"/>
      <c r="BU18" s="387"/>
      <c r="BV18" s="385">
        <v>24837519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31270272</v>
      </c>
      <c r="BO19" s="386"/>
      <c r="BP19" s="386"/>
      <c r="BQ19" s="386"/>
      <c r="BR19" s="386"/>
      <c r="BS19" s="386"/>
      <c r="BT19" s="386"/>
      <c r="BU19" s="387"/>
      <c r="BV19" s="385">
        <v>31437742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40247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60833798</v>
      </c>
      <c r="BO23" s="386"/>
      <c r="BP23" s="386"/>
      <c r="BQ23" s="386"/>
      <c r="BR23" s="386"/>
      <c r="BS23" s="386"/>
      <c r="BT23" s="386"/>
      <c r="BU23" s="387"/>
      <c r="BV23" s="385">
        <v>63028206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9430</v>
      </c>
      <c r="R24" s="437"/>
      <c r="S24" s="437"/>
      <c r="T24" s="437"/>
      <c r="U24" s="437"/>
      <c r="V24" s="476"/>
      <c r="W24" s="531"/>
      <c r="X24" s="519"/>
      <c r="Y24" s="520"/>
      <c r="Z24" s="435" t="s">
        <v>153</v>
      </c>
      <c r="AA24" s="415"/>
      <c r="AB24" s="415"/>
      <c r="AC24" s="415"/>
      <c r="AD24" s="415"/>
      <c r="AE24" s="415"/>
      <c r="AF24" s="415"/>
      <c r="AG24" s="416"/>
      <c r="AH24" s="436">
        <v>802</v>
      </c>
      <c r="AI24" s="437"/>
      <c r="AJ24" s="437"/>
      <c r="AK24" s="437"/>
      <c r="AL24" s="476"/>
      <c r="AM24" s="436">
        <v>2542340</v>
      </c>
      <c r="AN24" s="437"/>
      <c r="AO24" s="437"/>
      <c r="AP24" s="437"/>
      <c r="AQ24" s="437"/>
      <c r="AR24" s="476"/>
      <c r="AS24" s="436">
        <v>3170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39033868</v>
      </c>
      <c r="BO24" s="386"/>
      <c r="BP24" s="386"/>
      <c r="BQ24" s="386"/>
      <c r="BR24" s="386"/>
      <c r="BS24" s="386"/>
      <c r="BT24" s="386"/>
      <c r="BU24" s="387"/>
      <c r="BV24" s="385">
        <v>39862493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7440</v>
      </c>
      <c r="R25" s="437"/>
      <c r="S25" s="437"/>
      <c r="T25" s="437"/>
      <c r="U25" s="437"/>
      <c r="V25" s="476"/>
      <c r="W25" s="531"/>
      <c r="X25" s="519"/>
      <c r="Y25" s="520"/>
      <c r="Z25" s="435" t="s">
        <v>156</v>
      </c>
      <c r="AA25" s="415"/>
      <c r="AB25" s="415"/>
      <c r="AC25" s="415"/>
      <c r="AD25" s="415"/>
      <c r="AE25" s="415"/>
      <c r="AF25" s="415"/>
      <c r="AG25" s="416"/>
      <c r="AH25" s="436">
        <v>157</v>
      </c>
      <c r="AI25" s="437"/>
      <c r="AJ25" s="437"/>
      <c r="AK25" s="437"/>
      <c r="AL25" s="476"/>
      <c r="AM25" s="436">
        <v>516844</v>
      </c>
      <c r="AN25" s="437"/>
      <c r="AO25" s="437"/>
      <c r="AP25" s="437"/>
      <c r="AQ25" s="437"/>
      <c r="AR25" s="476"/>
      <c r="AS25" s="436">
        <v>3292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2870854</v>
      </c>
      <c r="BO25" s="349"/>
      <c r="BP25" s="349"/>
      <c r="BQ25" s="349"/>
      <c r="BR25" s="349"/>
      <c r="BS25" s="349"/>
      <c r="BT25" s="349"/>
      <c r="BU25" s="350"/>
      <c r="BV25" s="348">
        <v>2387272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6500</v>
      </c>
      <c r="R26" s="437"/>
      <c r="S26" s="437"/>
      <c r="T26" s="437"/>
      <c r="U26" s="437"/>
      <c r="V26" s="476"/>
      <c r="W26" s="531"/>
      <c r="X26" s="519"/>
      <c r="Y26" s="520"/>
      <c r="Z26" s="435" t="s">
        <v>159</v>
      </c>
      <c r="AA26" s="541"/>
      <c r="AB26" s="541"/>
      <c r="AC26" s="541"/>
      <c r="AD26" s="541"/>
      <c r="AE26" s="541"/>
      <c r="AF26" s="541"/>
      <c r="AG26" s="542"/>
      <c r="AH26" s="436">
        <v>38</v>
      </c>
      <c r="AI26" s="437"/>
      <c r="AJ26" s="437"/>
      <c r="AK26" s="437"/>
      <c r="AL26" s="476"/>
      <c r="AM26" s="436">
        <v>122816</v>
      </c>
      <c r="AN26" s="437"/>
      <c r="AO26" s="437"/>
      <c r="AP26" s="437"/>
      <c r="AQ26" s="437"/>
      <c r="AR26" s="476"/>
      <c r="AS26" s="436">
        <v>3232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5300</v>
      </c>
      <c r="R27" s="437"/>
      <c r="S27" s="437"/>
      <c r="T27" s="437"/>
      <c r="U27" s="437"/>
      <c r="V27" s="476"/>
      <c r="W27" s="531"/>
      <c r="X27" s="519"/>
      <c r="Y27" s="520"/>
      <c r="Z27" s="435" t="s">
        <v>162</v>
      </c>
      <c r="AA27" s="415"/>
      <c r="AB27" s="415"/>
      <c r="AC27" s="415"/>
      <c r="AD27" s="415"/>
      <c r="AE27" s="415"/>
      <c r="AF27" s="415"/>
      <c r="AG27" s="416"/>
      <c r="AH27" s="436">
        <v>41</v>
      </c>
      <c r="AI27" s="437"/>
      <c r="AJ27" s="437"/>
      <c r="AK27" s="437"/>
      <c r="AL27" s="476"/>
      <c r="AM27" s="436">
        <v>124407</v>
      </c>
      <c r="AN27" s="437"/>
      <c r="AO27" s="437"/>
      <c r="AP27" s="437"/>
      <c r="AQ27" s="437"/>
      <c r="AR27" s="476"/>
      <c r="AS27" s="436">
        <v>3034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v>1254394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4750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5843306</v>
      </c>
      <c r="BO28" s="349"/>
      <c r="BP28" s="349"/>
      <c r="BQ28" s="349"/>
      <c r="BR28" s="349"/>
      <c r="BS28" s="349"/>
      <c r="BT28" s="349"/>
      <c r="BU28" s="350"/>
      <c r="BV28" s="348">
        <v>4582683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4280</v>
      </c>
      <c r="R29" s="437"/>
      <c r="S29" s="437"/>
      <c r="T29" s="437"/>
      <c r="U29" s="437"/>
      <c r="V29" s="476"/>
      <c r="W29" s="532"/>
      <c r="X29" s="533"/>
      <c r="Y29" s="534"/>
      <c r="Z29" s="435" t="s">
        <v>169</v>
      </c>
      <c r="AA29" s="415"/>
      <c r="AB29" s="415"/>
      <c r="AC29" s="415"/>
      <c r="AD29" s="415"/>
      <c r="AE29" s="415"/>
      <c r="AF29" s="415"/>
      <c r="AG29" s="416"/>
      <c r="AH29" s="436">
        <v>843</v>
      </c>
      <c r="AI29" s="437"/>
      <c r="AJ29" s="437"/>
      <c r="AK29" s="437"/>
      <c r="AL29" s="476"/>
      <c r="AM29" s="436">
        <v>2666747</v>
      </c>
      <c r="AN29" s="437"/>
      <c r="AO29" s="437"/>
      <c r="AP29" s="437"/>
      <c r="AQ29" s="437"/>
      <c r="AR29" s="476"/>
      <c r="AS29" s="436">
        <v>3163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1465916</v>
      </c>
      <c r="BO29" s="386"/>
      <c r="BP29" s="386"/>
      <c r="BQ29" s="386"/>
      <c r="BR29" s="386"/>
      <c r="BS29" s="386"/>
      <c r="BT29" s="386"/>
      <c r="BU29" s="387"/>
      <c r="BV29" s="385">
        <v>1464138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4642663</v>
      </c>
      <c r="BO30" s="555"/>
      <c r="BP30" s="555"/>
      <c r="BQ30" s="555"/>
      <c r="BR30" s="555"/>
      <c r="BS30" s="555"/>
      <c r="BT30" s="555"/>
      <c r="BU30" s="556"/>
      <c r="BV30" s="554">
        <v>5046076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三原看護師育成事業団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国民健康保険（直営診療施設勘定）特別会計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19</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IF('各会計、関係団体の財政状況及び健全化判断比率'!B36="","",'各会計、関係団体の財政状況及び健全化判断比率'!B36)</f>
        <v>漁業集落排水事業特別会計</v>
      </c>
      <c r="BH36" s="567"/>
      <c r="BI36" s="567"/>
      <c r="BJ36" s="567"/>
      <c r="BK36" s="567"/>
      <c r="BL36" s="567"/>
      <c r="BM36" s="567"/>
      <c r="BN36" s="567"/>
      <c r="BO36" s="567"/>
      <c r="BP36" s="567"/>
      <c r="BQ36" s="567"/>
      <c r="BR36" s="567"/>
      <c r="BS36" s="567"/>
      <c r="BT36" s="567"/>
      <c r="BU36" s="567"/>
      <c r="BV36" s="165"/>
      <c r="BW36" s="566">
        <f t="shared" si="2"/>
        <v>20</v>
      </c>
      <c r="BX36" s="566"/>
      <c r="BY36" s="567" t="str">
        <f>IF('各会計、関係団体の財政状況及び健全化判断比率'!B70="","",'各会計、関係団体の財政状況及び健全化判断比率'!B70)</f>
        <v>三原広域市町村圏事務組合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港湾事業特別会計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IF('各会計、関係団体の財政状況及び健全化判断比率'!B37="","",'各会計、関係団体の財政状況及び健全化判断比率'!B37)</f>
        <v>農業集落排水事業特別会計</v>
      </c>
      <c r="BH37" s="567"/>
      <c r="BI37" s="567"/>
      <c r="BJ37" s="567"/>
      <c r="BK37" s="567"/>
      <c r="BL37" s="567"/>
      <c r="BM37" s="567"/>
      <c r="BN37" s="567"/>
      <c r="BO37" s="567"/>
      <c r="BP37" s="567"/>
      <c r="BQ37" s="567"/>
      <c r="BR37" s="567"/>
      <c r="BS37" s="567"/>
      <c r="BT37" s="567"/>
      <c r="BU37" s="567"/>
      <c r="BV37" s="165"/>
      <c r="BW37" s="566">
        <f t="shared" si="2"/>
        <v>21</v>
      </c>
      <c r="BX37" s="566"/>
      <c r="BY37" s="567" t="str">
        <f>IF('各会計、関係団体の財政状況及び健全化判断比率'!B71="","",'各会計、関係団体の財政状況及び健全化判断比率'!B71)</f>
        <v>広島中部台地土地改良施設管理組合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土地区画整理事業特別会計（一般会計）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IF('各会計、関係団体の財政状況及び健全化判断比率'!B38="","",'各会計、関係団体の財政状況及び健全化判断比率'!B38)</f>
        <v>小型浄化槽事業特別会計</v>
      </c>
      <c r="BH38" s="567"/>
      <c r="BI38" s="567"/>
      <c r="BJ38" s="567"/>
      <c r="BK38" s="567"/>
      <c r="BL38" s="567"/>
      <c r="BM38" s="567"/>
      <c r="BN38" s="567"/>
      <c r="BO38" s="567"/>
      <c r="BP38" s="567"/>
      <c r="BQ38" s="567"/>
      <c r="BR38" s="567"/>
      <c r="BS38" s="567"/>
      <c r="BT38" s="567"/>
      <c r="BU38" s="567"/>
      <c r="BV38" s="165"/>
      <c r="BW38" s="566">
        <f t="shared" si="2"/>
        <v>22</v>
      </c>
      <c r="BX38" s="566"/>
      <c r="BY38" s="567" t="str">
        <f>IF('各会計、関係団体の財政状況及び健全化判断比率'!B72="","",'各会計、関係団体の財政状況及び健全化判断比率'!B72)</f>
        <v>世羅三原斎場組合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IF('各会計、関係団体の財政状況及び健全化判断比率'!B39="","",'各会計、関係団体の財政状況及び健全化判断比率'!B39)</f>
        <v>土地区画整理事業特別会計（特別会計）</v>
      </c>
      <c r="BH39" s="567"/>
      <c r="BI39" s="567"/>
      <c r="BJ39" s="567"/>
      <c r="BK39" s="567"/>
      <c r="BL39" s="567"/>
      <c r="BM39" s="567"/>
      <c r="BN39" s="567"/>
      <c r="BO39" s="567"/>
      <c r="BP39" s="567"/>
      <c r="BQ39" s="567"/>
      <c r="BR39" s="567"/>
      <c r="BS39" s="567"/>
      <c r="BT39" s="567"/>
      <c r="BU39" s="567"/>
      <c r="BV39" s="165"/>
      <c r="BW39" s="566">
        <f t="shared" si="2"/>
        <v>23</v>
      </c>
      <c r="BX39" s="566"/>
      <c r="BY39" s="567" t="str">
        <f>IF('各会計、関係団体の財政状況及び健全化判断比率'!B73="","",'各会計、関係団体の財政状況及び健全化判断比率'!B73)</f>
        <v>世羅中央病院企業団</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24</v>
      </c>
      <c r="BX40" s="566"/>
      <c r="BY40" s="567" t="str">
        <f>IF('各会計、関係団体の財政状況及び健全化判断比率'!B74="","",'各会計、関係団体の財政状況及び健全化判断比率'!B74)</f>
        <v>甲世衛生組合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25</v>
      </c>
      <c r="BX41" s="566"/>
      <c r="BY41" s="567" t="str">
        <f>IF('各会計、関係団体の財政状況及び健全化判断比率'!B75="","",'各会計、関係団体の財政状況及び健全化判断比率'!B75)</f>
        <v>市町総合事務組合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535</v>
      </c>
      <c r="J40" s="79" t="s">
        <v>536</v>
      </c>
      <c r="K40" s="79" t="s">
        <v>537</v>
      </c>
      <c r="L40" s="79" t="s">
        <v>538</v>
      </c>
      <c r="M40" s="80" t="s">
        <v>539</v>
      </c>
    </row>
    <row r="41" spans="2:13" ht="27.75" customHeight="1">
      <c r="B41" s="1169" t="s">
        <v>23</v>
      </c>
      <c r="C41" s="1170"/>
      <c r="D41" s="81"/>
      <c r="E41" s="1175" t="s">
        <v>24</v>
      </c>
      <c r="F41" s="1175"/>
      <c r="G41" s="1175"/>
      <c r="H41" s="1176"/>
      <c r="I41" s="82">
        <v>65187</v>
      </c>
      <c r="J41" s="83">
        <v>63140</v>
      </c>
      <c r="K41" s="83">
        <v>64023</v>
      </c>
      <c r="L41" s="83">
        <v>63028</v>
      </c>
      <c r="M41" s="84">
        <v>60834</v>
      </c>
    </row>
    <row r="42" spans="2:13" ht="27.75" customHeight="1">
      <c r="B42" s="1171"/>
      <c r="C42" s="1172"/>
      <c r="D42" s="85"/>
      <c r="E42" s="1177" t="s">
        <v>25</v>
      </c>
      <c r="F42" s="1177"/>
      <c r="G42" s="1177"/>
      <c r="H42" s="1178"/>
      <c r="I42" s="86">
        <v>384</v>
      </c>
      <c r="J42" s="87">
        <v>303</v>
      </c>
      <c r="K42" s="87">
        <v>313</v>
      </c>
      <c r="L42" s="87">
        <v>261</v>
      </c>
      <c r="M42" s="88">
        <v>211</v>
      </c>
    </row>
    <row r="43" spans="2:13" ht="27.75" customHeight="1">
      <c r="B43" s="1171"/>
      <c r="C43" s="1172"/>
      <c r="D43" s="85"/>
      <c r="E43" s="1177" t="s">
        <v>26</v>
      </c>
      <c r="F43" s="1177"/>
      <c r="G43" s="1177"/>
      <c r="H43" s="1178"/>
      <c r="I43" s="86">
        <v>20925</v>
      </c>
      <c r="J43" s="87">
        <v>20381</v>
      </c>
      <c r="K43" s="87">
        <v>20279</v>
      </c>
      <c r="L43" s="87">
        <v>20586</v>
      </c>
      <c r="M43" s="88">
        <v>22100</v>
      </c>
    </row>
    <row r="44" spans="2:13" ht="27.75" customHeight="1">
      <c r="B44" s="1171"/>
      <c r="C44" s="1172"/>
      <c r="D44" s="85"/>
      <c r="E44" s="1177" t="s">
        <v>27</v>
      </c>
      <c r="F44" s="1177"/>
      <c r="G44" s="1177"/>
      <c r="H44" s="1178"/>
      <c r="I44" s="86">
        <v>117</v>
      </c>
      <c r="J44" s="87">
        <v>112</v>
      </c>
      <c r="K44" s="87">
        <v>146</v>
      </c>
      <c r="L44" s="87">
        <v>151</v>
      </c>
      <c r="M44" s="88">
        <v>148</v>
      </c>
    </row>
    <row r="45" spans="2:13" ht="27.75" customHeight="1">
      <c r="B45" s="1171"/>
      <c r="C45" s="1172"/>
      <c r="D45" s="85"/>
      <c r="E45" s="1177" t="s">
        <v>28</v>
      </c>
      <c r="F45" s="1177"/>
      <c r="G45" s="1177"/>
      <c r="H45" s="1178"/>
      <c r="I45" s="86">
        <v>8266</v>
      </c>
      <c r="J45" s="87">
        <v>7902</v>
      </c>
      <c r="K45" s="87">
        <v>7002</v>
      </c>
      <c r="L45" s="87">
        <v>6717</v>
      </c>
      <c r="M45" s="88">
        <v>5736</v>
      </c>
    </row>
    <row r="46" spans="2:13" ht="27.75" customHeight="1">
      <c r="B46" s="1171"/>
      <c r="C46" s="1172"/>
      <c r="D46" s="85"/>
      <c r="E46" s="1177" t="s">
        <v>29</v>
      </c>
      <c r="F46" s="1177"/>
      <c r="G46" s="1177"/>
      <c r="H46" s="1178"/>
      <c r="I46" s="86">
        <v>3</v>
      </c>
      <c r="J46" s="87" t="s">
        <v>496</v>
      </c>
      <c r="K46" s="87" t="s">
        <v>496</v>
      </c>
      <c r="L46" s="87">
        <v>0</v>
      </c>
      <c r="M46" s="88" t="s">
        <v>496</v>
      </c>
    </row>
    <row r="47" spans="2:13" ht="27.75" customHeight="1">
      <c r="B47" s="1171"/>
      <c r="C47" s="1172"/>
      <c r="D47" s="85"/>
      <c r="E47" s="1177" t="s">
        <v>30</v>
      </c>
      <c r="F47" s="1177"/>
      <c r="G47" s="1177"/>
      <c r="H47" s="1178"/>
      <c r="I47" s="86" t="s">
        <v>496</v>
      </c>
      <c r="J47" s="87" t="s">
        <v>496</v>
      </c>
      <c r="K47" s="87" t="s">
        <v>496</v>
      </c>
      <c r="L47" s="87" t="s">
        <v>496</v>
      </c>
      <c r="M47" s="88" t="s">
        <v>496</v>
      </c>
    </row>
    <row r="48" spans="2:13" ht="27.75" customHeight="1">
      <c r="B48" s="1173"/>
      <c r="C48" s="1174"/>
      <c r="D48" s="85"/>
      <c r="E48" s="1177" t="s">
        <v>31</v>
      </c>
      <c r="F48" s="1177"/>
      <c r="G48" s="1177"/>
      <c r="H48" s="1178"/>
      <c r="I48" s="86" t="s">
        <v>496</v>
      </c>
      <c r="J48" s="87" t="s">
        <v>496</v>
      </c>
      <c r="K48" s="87" t="s">
        <v>496</v>
      </c>
      <c r="L48" s="87" t="s">
        <v>496</v>
      </c>
      <c r="M48" s="88" t="s">
        <v>496</v>
      </c>
    </row>
    <row r="49" spans="2:13" ht="27.75" customHeight="1">
      <c r="B49" s="1179" t="s">
        <v>32</v>
      </c>
      <c r="C49" s="1180"/>
      <c r="D49" s="89"/>
      <c r="E49" s="1177" t="s">
        <v>33</v>
      </c>
      <c r="F49" s="1177"/>
      <c r="G49" s="1177"/>
      <c r="H49" s="1178"/>
      <c r="I49" s="86">
        <v>11249</v>
      </c>
      <c r="J49" s="87">
        <v>11720</v>
      </c>
      <c r="K49" s="87">
        <v>11469</v>
      </c>
      <c r="L49" s="87">
        <v>12661</v>
      </c>
      <c r="M49" s="88">
        <v>12832</v>
      </c>
    </row>
    <row r="50" spans="2:13" ht="27.75" customHeight="1">
      <c r="B50" s="1171"/>
      <c r="C50" s="1172"/>
      <c r="D50" s="85"/>
      <c r="E50" s="1177" t="s">
        <v>34</v>
      </c>
      <c r="F50" s="1177"/>
      <c r="G50" s="1177"/>
      <c r="H50" s="1178"/>
      <c r="I50" s="86">
        <v>9000</v>
      </c>
      <c r="J50" s="87">
        <v>10234</v>
      </c>
      <c r="K50" s="87">
        <v>9967</v>
      </c>
      <c r="L50" s="87">
        <v>9349</v>
      </c>
      <c r="M50" s="88">
        <v>8377</v>
      </c>
    </row>
    <row r="51" spans="2:13" ht="27.75" customHeight="1">
      <c r="B51" s="1173"/>
      <c r="C51" s="1174"/>
      <c r="D51" s="85"/>
      <c r="E51" s="1177" t="s">
        <v>35</v>
      </c>
      <c r="F51" s="1177"/>
      <c r="G51" s="1177"/>
      <c r="H51" s="1178"/>
      <c r="I51" s="86">
        <v>50706</v>
      </c>
      <c r="J51" s="87">
        <v>51570</v>
      </c>
      <c r="K51" s="87">
        <v>53145</v>
      </c>
      <c r="L51" s="87">
        <v>55508</v>
      </c>
      <c r="M51" s="88">
        <v>55563</v>
      </c>
    </row>
    <row r="52" spans="2:13" ht="27.75" customHeight="1" thickBot="1">
      <c r="B52" s="1181" t="s">
        <v>36</v>
      </c>
      <c r="C52" s="1182"/>
      <c r="D52" s="90"/>
      <c r="E52" s="1183" t="s">
        <v>37</v>
      </c>
      <c r="F52" s="1183"/>
      <c r="G52" s="1183"/>
      <c r="H52" s="1184"/>
      <c r="I52" s="91">
        <v>23926</v>
      </c>
      <c r="J52" s="92">
        <v>18314</v>
      </c>
      <c r="K52" s="92">
        <v>17181</v>
      </c>
      <c r="L52" s="92">
        <v>13225</v>
      </c>
      <c r="M52" s="93">
        <v>12257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534</v>
      </c>
      <c r="G2" s="111"/>
      <c r="H2" s="112"/>
    </row>
    <row r="3" spans="1:8">
      <c r="A3" s="108" t="s">
        <v>527</v>
      </c>
      <c r="B3" s="113"/>
      <c r="C3" s="114"/>
      <c r="D3" s="115">
        <v>75787</v>
      </c>
      <c r="E3" s="116"/>
      <c r="F3" s="117">
        <v>51263</v>
      </c>
      <c r="G3" s="118"/>
      <c r="H3" s="119"/>
    </row>
    <row r="4" spans="1:8">
      <c r="A4" s="120"/>
      <c r="B4" s="121"/>
      <c r="C4" s="122"/>
      <c r="D4" s="123">
        <v>47335</v>
      </c>
      <c r="E4" s="124"/>
      <c r="F4" s="125">
        <v>29061</v>
      </c>
      <c r="G4" s="126"/>
      <c r="H4" s="127"/>
    </row>
    <row r="5" spans="1:8">
      <c r="A5" s="108" t="s">
        <v>529</v>
      </c>
      <c r="B5" s="113"/>
      <c r="C5" s="114"/>
      <c r="D5" s="115">
        <v>55498</v>
      </c>
      <c r="E5" s="116"/>
      <c r="F5" s="117">
        <v>41433</v>
      </c>
      <c r="G5" s="118"/>
      <c r="H5" s="119"/>
    </row>
    <row r="6" spans="1:8">
      <c r="A6" s="120"/>
      <c r="B6" s="121"/>
      <c r="C6" s="122"/>
      <c r="D6" s="123">
        <v>33497</v>
      </c>
      <c r="E6" s="124"/>
      <c r="F6" s="125">
        <v>22351</v>
      </c>
      <c r="G6" s="126"/>
      <c r="H6" s="127"/>
    </row>
    <row r="7" spans="1:8">
      <c r="A7" s="108" t="s">
        <v>530</v>
      </c>
      <c r="B7" s="113"/>
      <c r="C7" s="114"/>
      <c r="D7" s="115">
        <v>89616</v>
      </c>
      <c r="E7" s="116"/>
      <c r="F7" s="117">
        <v>43493</v>
      </c>
      <c r="G7" s="118"/>
      <c r="H7" s="119"/>
    </row>
    <row r="8" spans="1:8">
      <c r="A8" s="120"/>
      <c r="B8" s="121"/>
      <c r="C8" s="122"/>
      <c r="D8" s="123">
        <v>52118</v>
      </c>
      <c r="E8" s="124"/>
      <c r="F8" s="125">
        <v>23254</v>
      </c>
      <c r="G8" s="126"/>
      <c r="H8" s="127"/>
    </row>
    <row r="9" spans="1:8">
      <c r="A9" s="108" t="s">
        <v>531</v>
      </c>
      <c r="B9" s="113"/>
      <c r="C9" s="114"/>
      <c r="D9" s="115">
        <v>75534</v>
      </c>
      <c r="E9" s="116"/>
      <c r="F9" s="117">
        <v>50840</v>
      </c>
      <c r="G9" s="118"/>
      <c r="H9" s="119"/>
    </row>
    <row r="10" spans="1:8">
      <c r="A10" s="120"/>
      <c r="B10" s="121"/>
      <c r="C10" s="122"/>
      <c r="D10" s="123">
        <v>32256</v>
      </c>
      <c r="E10" s="124"/>
      <c r="F10" s="125">
        <v>25367</v>
      </c>
      <c r="G10" s="126"/>
      <c r="H10" s="127"/>
    </row>
    <row r="11" spans="1:8">
      <c r="A11" s="108" t="s">
        <v>532</v>
      </c>
      <c r="B11" s="113"/>
      <c r="C11" s="114"/>
      <c r="D11" s="115">
        <v>69937</v>
      </c>
      <c r="E11" s="116"/>
      <c r="F11" s="117">
        <v>53605</v>
      </c>
      <c r="G11" s="118"/>
      <c r="H11" s="119"/>
    </row>
    <row r="12" spans="1:8">
      <c r="A12" s="120"/>
      <c r="B12" s="121"/>
      <c r="C12" s="128"/>
      <c r="D12" s="123">
        <v>40350</v>
      </c>
      <c r="E12" s="124"/>
      <c r="F12" s="125">
        <v>28343</v>
      </c>
      <c r="G12" s="126"/>
      <c r="H12" s="127"/>
    </row>
    <row r="13" spans="1:8">
      <c r="A13" s="108"/>
      <c r="B13" s="113"/>
      <c r="C13" s="129"/>
      <c r="D13" s="130">
        <v>73274</v>
      </c>
      <c r="E13" s="131"/>
      <c r="F13" s="132">
        <v>48127</v>
      </c>
      <c r="G13" s="133"/>
      <c r="H13" s="119"/>
    </row>
    <row r="14" spans="1:8">
      <c r="A14" s="120"/>
      <c r="B14" s="121"/>
      <c r="C14" s="122"/>
      <c r="D14" s="123">
        <v>41111</v>
      </c>
      <c r="E14" s="124"/>
      <c r="F14" s="125">
        <v>25675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2.15</v>
      </c>
      <c r="C19" s="134">
        <f>ROUND(VALUE(SUBSTITUTE(実質収支比率等に係る経年分析!G$48,"▲","-")),2)</f>
        <v>2.37</v>
      </c>
      <c r="D19" s="134">
        <f>ROUND(VALUE(SUBSTITUTE(実質収支比率等に係る経年分析!H$48,"▲","-")),2)</f>
        <v>3.06</v>
      </c>
      <c r="E19" s="134">
        <f>ROUND(VALUE(SUBSTITUTE(実質収支比率等に係る経年分析!I$48,"▲","-")),2)</f>
        <v>2.98</v>
      </c>
      <c r="F19" s="134">
        <f>ROUND(VALUE(SUBSTITUTE(実質収支比率等に係る経年分析!J$48,"▲","-")),2)</f>
        <v>2.13</v>
      </c>
    </row>
    <row r="20" spans="1:11">
      <c r="A20" s="134" t="s">
        <v>42</v>
      </c>
      <c r="B20" s="134">
        <f>ROUND(VALUE(SUBSTITUTE(実質収支比率等に係る経年分析!F$47,"▲","-")),2)</f>
        <v>11.27</v>
      </c>
      <c r="C20" s="134">
        <f>ROUND(VALUE(SUBSTITUTE(実質収支比率等に係る経年分析!G$47,"▲","-")),2)</f>
        <v>14.23</v>
      </c>
      <c r="D20" s="134">
        <f>ROUND(VALUE(SUBSTITUTE(実質収支比率等に係る経年分析!H$47,"▲","-")),2)</f>
        <v>15.29</v>
      </c>
      <c r="E20" s="134">
        <f>ROUND(VALUE(SUBSTITUTE(実質収支比率等に係る経年分析!I$47,"▲","-")),2)</f>
        <v>16.95</v>
      </c>
      <c r="F20" s="134">
        <f>ROUND(VALUE(SUBSTITUTE(実質収支比率等に係る経年分析!J$47,"▲","-")),2)</f>
        <v>21.71</v>
      </c>
    </row>
    <row r="21" spans="1:11">
      <c r="A21" s="134" t="s">
        <v>43</v>
      </c>
      <c r="B21" s="134">
        <f>IF(ISNUMBER(VALUE(SUBSTITUTE(実質収支比率等に係る経年分析!F$49,"▲","-"))),ROUND(VALUE(SUBSTITUTE(実質収支比率等に係る経年分析!F$49,"▲","-")),2),NA())</f>
        <v>5.55</v>
      </c>
      <c r="C21" s="134">
        <f>IF(ISNUMBER(VALUE(SUBSTITUTE(実質収支比率等に係る経年分析!G$49,"▲","-"))),ROUND(VALUE(SUBSTITUTE(実質収支比率等に係る経年分析!G$49,"▲","-")),2),NA())</f>
        <v>6.89</v>
      </c>
      <c r="D21" s="134">
        <f>IF(ISNUMBER(VALUE(SUBSTITUTE(実質収支比率等に係る経年分析!H$49,"▲","-"))),ROUND(VALUE(SUBSTITUTE(実質収支比率等に係る経年分析!H$49,"▲","-")),2),NA())</f>
        <v>5.6</v>
      </c>
      <c r="E21" s="134">
        <f>IF(ISNUMBER(VALUE(SUBSTITUTE(実質収支比率等に係る経年分析!I$49,"▲","-"))),ROUND(VALUE(SUBSTITUTE(実質収支比率等に係る経年分析!I$49,"▲","-")),2),NA())</f>
        <v>5.48</v>
      </c>
      <c r="F21" s="134">
        <f>IF(ISNUMBER(VALUE(SUBSTITUTE(実質収支比率等に係る経年分析!J$49,"▲","-"))),ROUND(VALUE(SUBSTITUTE(実質収支比率等に係る経年分析!J$49,"▲","-")),2),NA())</f>
        <v>9.02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港湾事業特別会計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2.2599999999999998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2.0699999999999998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5508</v>
      </c>
      <c r="E42" s="136"/>
      <c r="F42" s="136"/>
      <c r="G42" s="136">
        <f>'実質公債費比率（分子）の構造'!L$52</f>
        <v>5815</v>
      </c>
      <c r="H42" s="136"/>
      <c r="I42" s="136"/>
      <c r="J42" s="136">
        <f>'実質公債費比率（分子）の構造'!M$52</f>
        <v>5964</v>
      </c>
      <c r="K42" s="136"/>
      <c r="L42" s="136"/>
      <c r="M42" s="136">
        <f>'実質公債費比率（分子）の構造'!N$52</f>
        <v>5828</v>
      </c>
      <c r="N42" s="136"/>
      <c r="O42" s="136"/>
      <c r="P42" s="136">
        <f>'実質公債費比率（分子）の構造'!O$52</f>
        <v>5878</v>
      </c>
    </row>
    <row r="43" spans="1:16">
      <c r="A43" s="136" t="s">
        <v>51</v>
      </c>
      <c r="B43" s="136">
        <f>'実質公債費比率（分子）の構造'!K$51</f>
        <v>2</v>
      </c>
      <c r="C43" s="136"/>
      <c r="D43" s="136"/>
      <c r="E43" s="136">
        <f>'実質公債費比率（分子）の構造'!L$51</f>
        <v>5</v>
      </c>
      <c r="F43" s="136"/>
      <c r="G43" s="136"/>
      <c r="H43" s="136">
        <f>'実質公債費比率（分子）の構造'!M$51</f>
        <v>1</v>
      </c>
      <c r="I43" s="136"/>
      <c r="J43" s="136"/>
      <c r="K43" s="136">
        <f>'実質公債費比率（分子）の構造'!N$51</f>
        <v>7</v>
      </c>
      <c r="L43" s="136"/>
      <c r="M43" s="136"/>
      <c r="N43" s="136">
        <f>'実質公債費比率（分子）の構造'!O$51</f>
        <v>3</v>
      </c>
      <c r="O43" s="136"/>
      <c r="P43" s="136"/>
    </row>
    <row r="44" spans="1:16">
      <c r="A44" s="136" t="s">
        <v>52</v>
      </c>
      <c r="B44" s="136">
        <f>'実質公債費比率（分子）の構造'!K$50</f>
        <v>101</v>
      </c>
      <c r="C44" s="136"/>
      <c r="D44" s="136"/>
      <c r="E44" s="136">
        <f>'実質公債費比率（分子）の構造'!L$50</f>
        <v>92</v>
      </c>
      <c r="F44" s="136"/>
      <c r="G44" s="136"/>
      <c r="H44" s="136">
        <f>'実質公債費比率（分子）の構造'!M$50</f>
        <v>81</v>
      </c>
      <c r="I44" s="136"/>
      <c r="J44" s="136"/>
      <c r="K44" s="136">
        <f>'実質公債費比率（分子）の構造'!N$50</f>
        <v>67</v>
      </c>
      <c r="L44" s="136"/>
      <c r="M44" s="136"/>
      <c r="N44" s="136">
        <f>'実質公債費比率（分子）の構造'!O$50</f>
        <v>55</v>
      </c>
      <c r="O44" s="136"/>
      <c r="P44" s="136"/>
    </row>
    <row r="45" spans="1:16">
      <c r="A45" s="136" t="s">
        <v>53</v>
      </c>
      <c r="B45" s="136">
        <f>'実質公債費比率（分子）の構造'!K$49</f>
        <v>14</v>
      </c>
      <c r="C45" s="136"/>
      <c r="D45" s="136"/>
      <c r="E45" s="136">
        <f>'実質公債費比率（分子）の構造'!L$49</f>
        <v>13</v>
      </c>
      <c r="F45" s="136"/>
      <c r="G45" s="136"/>
      <c r="H45" s="136">
        <f>'実質公債費比率（分子）の構造'!M$49</f>
        <v>10</v>
      </c>
      <c r="I45" s="136"/>
      <c r="J45" s="136"/>
      <c r="K45" s="136">
        <f>'実質公債費比率（分子）の構造'!N$49</f>
        <v>7</v>
      </c>
      <c r="L45" s="136"/>
      <c r="M45" s="136"/>
      <c r="N45" s="136">
        <f>'実質公債費比率（分子）の構造'!O$49</f>
        <v>8</v>
      </c>
      <c r="O45" s="136"/>
      <c r="P45" s="136"/>
    </row>
    <row r="46" spans="1:16">
      <c r="A46" s="136" t="s">
        <v>54</v>
      </c>
      <c r="B46" s="136">
        <f>'実質公債費比率（分子）の構造'!K$48</f>
        <v>1180</v>
      </c>
      <c r="C46" s="136"/>
      <c r="D46" s="136"/>
      <c r="E46" s="136">
        <f>'実質公債費比率（分子）の構造'!L$48</f>
        <v>1078</v>
      </c>
      <c r="F46" s="136"/>
      <c r="G46" s="136"/>
      <c r="H46" s="136">
        <f>'実質公債費比率（分子）の構造'!M$48</f>
        <v>1194</v>
      </c>
      <c r="I46" s="136"/>
      <c r="J46" s="136"/>
      <c r="K46" s="136">
        <f>'実質公債費比率（分子）の構造'!N$48</f>
        <v>1263</v>
      </c>
      <c r="L46" s="136"/>
      <c r="M46" s="136"/>
      <c r="N46" s="136">
        <f>'実質公債費比率（分子）の構造'!O$48</f>
        <v>1313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6735</v>
      </c>
      <c r="C49" s="136"/>
      <c r="D49" s="136"/>
      <c r="E49" s="136">
        <f>'実質公債費比率（分子）の構造'!L$45</f>
        <v>6883</v>
      </c>
      <c r="F49" s="136"/>
      <c r="G49" s="136"/>
      <c r="H49" s="136">
        <f>'実質公債費比率（分子）の構造'!M$45</f>
        <v>6908</v>
      </c>
      <c r="I49" s="136"/>
      <c r="J49" s="136"/>
      <c r="K49" s="136">
        <f>'実質公債費比率（分子）の構造'!N$45</f>
        <v>6611</v>
      </c>
      <c r="L49" s="136"/>
      <c r="M49" s="136"/>
      <c r="N49" s="136">
        <f>'実質公債費比率（分子）の構造'!O$45</f>
        <v>6395</v>
      </c>
      <c r="O49" s="136"/>
      <c r="P49" s="136"/>
    </row>
    <row r="50" spans="1:16">
      <c r="A50" s="136" t="s">
        <v>58</v>
      </c>
      <c r="B50" s="136" t="e">
        <f>NA()</f>
        <v>#N/A</v>
      </c>
      <c r="C50" s="136">
        <f>IF(ISNUMBER('実質公債費比率（分子）の構造'!K$53),'実質公債費比率（分子）の構造'!K$53,NA())</f>
        <v>2524</v>
      </c>
      <c r="D50" s="136" t="e">
        <f>NA()</f>
        <v>#N/A</v>
      </c>
      <c r="E50" s="136" t="e">
        <f>NA()</f>
        <v>#N/A</v>
      </c>
      <c r="F50" s="136">
        <f>IF(ISNUMBER('実質公債費比率（分子）の構造'!L$53),'実質公債費比率（分子）の構造'!L$53,NA())</f>
        <v>2256</v>
      </c>
      <c r="G50" s="136" t="e">
        <f>NA()</f>
        <v>#N/A</v>
      </c>
      <c r="H50" s="136" t="e">
        <f>NA()</f>
        <v>#N/A</v>
      </c>
      <c r="I50" s="136">
        <f>IF(ISNUMBER('実質公債費比率（分子）の構造'!M$53),'実質公債費比率（分子）の構造'!M$53,NA())</f>
        <v>2230</v>
      </c>
      <c r="J50" s="136" t="e">
        <f>NA()</f>
        <v>#N/A</v>
      </c>
      <c r="K50" s="136" t="e">
        <f>NA()</f>
        <v>#N/A</v>
      </c>
      <c r="L50" s="136">
        <f>IF(ISNUMBER('実質公債費比率（分子）の構造'!N$53),'実質公債費比率（分子）の構造'!N$53,NA())</f>
        <v>2127</v>
      </c>
      <c r="M50" s="136" t="e">
        <f>NA()</f>
        <v>#N/A</v>
      </c>
      <c r="N50" s="136" t="e">
        <f>NA()</f>
        <v>#N/A</v>
      </c>
      <c r="O50" s="136">
        <f>IF(ISNUMBER('実質公債費比率（分子）の構造'!O$53),'実質公債費比率（分子）の構造'!O$53,NA())</f>
        <v>1896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50706</v>
      </c>
      <c r="E56" s="135"/>
      <c r="F56" s="135"/>
      <c r="G56" s="135">
        <f>'将来負担比率（分子）の構造'!J$51</f>
        <v>51570</v>
      </c>
      <c r="H56" s="135"/>
      <c r="I56" s="135"/>
      <c r="J56" s="135">
        <f>'将来負担比率（分子）の構造'!K$51</f>
        <v>53145</v>
      </c>
      <c r="K56" s="135"/>
      <c r="L56" s="135"/>
      <c r="M56" s="135">
        <f>'将来負担比率（分子）の構造'!L$51</f>
        <v>55508</v>
      </c>
      <c r="N56" s="135"/>
      <c r="O56" s="135"/>
      <c r="P56" s="135">
        <f>'将来負担比率（分子）の構造'!M$51</f>
        <v>55563</v>
      </c>
    </row>
    <row r="57" spans="1:16">
      <c r="A57" s="135" t="s">
        <v>34</v>
      </c>
      <c r="B57" s="135"/>
      <c r="C57" s="135"/>
      <c r="D57" s="135">
        <f>'将来負担比率（分子）の構造'!I$50</f>
        <v>9000</v>
      </c>
      <c r="E57" s="135"/>
      <c r="F57" s="135"/>
      <c r="G57" s="135">
        <f>'将来負担比率（分子）の構造'!J$50</f>
        <v>10234</v>
      </c>
      <c r="H57" s="135"/>
      <c r="I57" s="135"/>
      <c r="J57" s="135">
        <f>'将来負担比率（分子）の構造'!K$50</f>
        <v>9967</v>
      </c>
      <c r="K57" s="135"/>
      <c r="L57" s="135"/>
      <c r="M57" s="135">
        <f>'将来負担比率（分子）の構造'!L$50</f>
        <v>9349</v>
      </c>
      <c r="N57" s="135"/>
      <c r="O57" s="135"/>
      <c r="P57" s="135">
        <f>'将来負担比率（分子）の構造'!M$50</f>
        <v>8377</v>
      </c>
    </row>
    <row r="58" spans="1:16">
      <c r="A58" s="135" t="s">
        <v>33</v>
      </c>
      <c r="B58" s="135"/>
      <c r="C58" s="135"/>
      <c r="D58" s="135">
        <f>'将来負担比率（分子）の構造'!I$49</f>
        <v>11249</v>
      </c>
      <c r="E58" s="135"/>
      <c r="F58" s="135"/>
      <c r="G58" s="135">
        <f>'将来負担比率（分子）の構造'!J$49</f>
        <v>11720</v>
      </c>
      <c r="H58" s="135"/>
      <c r="I58" s="135"/>
      <c r="J58" s="135">
        <f>'将来負担比率（分子）の構造'!K$49</f>
        <v>11469</v>
      </c>
      <c r="K58" s="135"/>
      <c r="L58" s="135"/>
      <c r="M58" s="135">
        <f>'将来負担比率（分子）の構造'!L$49</f>
        <v>12661</v>
      </c>
      <c r="N58" s="135"/>
      <c r="O58" s="135"/>
      <c r="P58" s="135">
        <f>'将来負担比率（分子）の構造'!M$49</f>
        <v>12832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8266</v>
      </c>
      <c r="C62" s="135"/>
      <c r="D62" s="135"/>
      <c r="E62" s="135">
        <f>'将来負担比率（分子）の構造'!J$45</f>
        <v>7902</v>
      </c>
      <c r="F62" s="135"/>
      <c r="G62" s="135"/>
      <c r="H62" s="135">
        <f>'将来負担比率（分子）の構造'!K$45</f>
        <v>7002</v>
      </c>
      <c r="I62" s="135"/>
      <c r="J62" s="135"/>
      <c r="K62" s="135">
        <f>'将来負担比率（分子）の構造'!L$45</f>
        <v>6717</v>
      </c>
      <c r="L62" s="135"/>
      <c r="M62" s="135"/>
      <c r="N62" s="135">
        <f>'将来負担比率（分子）の構造'!M$45</f>
        <v>5736</v>
      </c>
      <c r="O62" s="135"/>
      <c r="P62" s="135"/>
    </row>
    <row r="63" spans="1:16">
      <c r="A63" s="135" t="s">
        <v>27</v>
      </c>
      <c r="B63" s="135">
        <f>'将来負担比率（分子）の構造'!I$44</f>
        <v>117</v>
      </c>
      <c r="C63" s="135"/>
      <c r="D63" s="135"/>
      <c r="E63" s="135">
        <f>'将来負担比率（分子）の構造'!J$44</f>
        <v>112</v>
      </c>
      <c r="F63" s="135"/>
      <c r="G63" s="135"/>
      <c r="H63" s="135">
        <f>'将来負担比率（分子）の構造'!K$44</f>
        <v>146</v>
      </c>
      <c r="I63" s="135"/>
      <c r="J63" s="135"/>
      <c r="K63" s="135">
        <f>'将来負担比率（分子）の構造'!L$44</f>
        <v>151</v>
      </c>
      <c r="L63" s="135"/>
      <c r="M63" s="135"/>
      <c r="N63" s="135">
        <f>'将来負担比率（分子）の構造'!M$44</f>
        <v>148</v>
      </c>
      <c r="O63" s="135"/>
      <c r="P63" s="135"/>
    </row>
    <row r="64" spans="1:16">
      <c r="A64" s="135" t="s">
        <v>26</v>
      </c>
      <c r="B64" s="135">
        <f>'将来負担比率（分子）の構造'!I$43</f>
        <v>20925</v>
      </c>
      <c r="C64" s="135"/>
      <c r="D64" s="135"/>
      <c r="E64" s="135">
        <f>'将来負担比率（分子）の構造'!J$43</f>
        <v>20381</v>
      </c>
      <c r="F64" s="135"/>
      <c r="G64" s="135"/>
      <c r="H64" s="135">
        <f>'将来負担比率（分子）の構造'!K$43</f>
        <v>20279</v>
      </c>
      <c r="I64" s="135"/>
      <c r="J64" s="135"/>
      <c r="K64" s="135">
        <f>'将来負担比率（分子）の構造'!L$43</f>
        <v>20586</v>
      </c>
      <c r="L64" s="135"/>
      <c r="M64" s="135"/>
      <c r="N64" s="135">
        <f>'将来負担比率（分子）の構造'!M$43</f>
        <v>22100</v>
      </c>
      <c r="O64" s="135"/>
      <c r="P64" s="135"/>
    </row>
    <row r="65" spans="1:16">
      <c r="A65" s="135" t="s">
        <v>25</v>
      </c>
      <c r="B65" s="135">
        <f>'将来負担比率（分子）の構造'!I$42</f>
        <v>384</v>
      </c>
      <c r="C65" s="135"/>
      <c r="D65" s="135"/>
      <c r="E65" s="135">
        <f>'将来負担比率（分子）の構造'!J$42</f>
        <v>303</v>
      </c>
      <c r="F65" s="135"/>
      <c r="G65" s="135"/>
      <c r="H65" s="135">
        <f>'将来負担比率（分子）の構造'!K$42</f>
        <v>313</v>
      </c>
      <c r="I65" s="135"/>
      <c r="J65" s="135"/>
      <c r="K65" s="135">
        <f>'将来負担比率（分子）の構造'!L$42</f>
        <v>261</v>
      </c>
      <c r="L65" s="135"/>
      <c r="M65" s="135"/>
      <c r="N65" s="135">
        <f>'将来負担比率（分子）の構造'!M$42</f>
        <v>211</v>
      </c>
      <c r="O65" s="135"/>
      <c r="P65" s="135"/>
    </row>
    <row r="66" spans="1:16">
      <c r="A66" s="135" t="s">
        <v>24</v>
      </c>
      <c r="B66" s="135">
        <f>'将来負担比率（分子）の構造'!I$41</f>
        <v>65187</v>
      </c>
      <c r="C66" s="135"/>
      <c r="D66" s="135"/>
      <c r="E66" s="135">
        <f>'将来負担比率（分子）の構造'!J$41</f>
        <v>63140</v>
      </c>
      <c r="F66" s="135"/>
      <c r="G66" s="135"/>
      <c r="H66" s="135">
        <f>'将来負担比率（分子）の構造'!K$41</f>
        <v>64023</v>
      </c>
      <c r="I66" s="135"/>
      <c r="J66" s="135"/>
      <c r="K66" s="135">
        <f>'将来負担比率（分子）の構造'!L$41</f>
        <v>63028</v>
      </c>
      <c r="L66" s="135"/>
      <c r="M66" s="135"/>
      <c r="N66" s="135">
        <f>'将来負担比率（分子）の構造'!M$41</f>
        <v>60834</v>
      </c>
      <c r="O66" s="135"/>
      <c r="P66" s="135"/>
    </row>
    <row r="67" spans="1:16">
      <c r="A67" s="135" t="s">
        <v>62</v>
      </c>
      <c r="B67" s="135" t="e">
        <f>NA()</f>
        <v>#N/A</v>
      </c>
      <c r="C67" s="135">
        <f>IF(ISNUMBER('将来負担比率（分子）の構造'!I$52), IF('将来負担比率（分子）の構造'!I$52 &lt; 0, 0, '将来負担比率（分子）の構造'!I$52), NA())</f>
        <v>23926</v>
      </c>
      <c r="D67" s="135" t="e">
        <f>NA()</f>
        <v>#N/A</v>
      </c>
      <c r="E67" s="135" t="e">
        <f>NA()</f>
        <v>#N/A</v>
      </c>
      <c r="F67" s="135">
        <f>IF(ISNUMBER('将来負担比率（分子）の構造'!J$52), IF('将来負担比率（分子）の構造'!J$52 &lt; 0, 0, '将来負担比率（分子）の構造'!J$52), NA())</f>
        <v>18314</v>
      </c>
      <c r="G67" s="135" t="e">
        <f>NA()</f>
        <v>#N/A</v>
      </c>
      <c r="H67" s="135" t="e">
        <f>NA()</f>
        <v>#N/A</v>
      </c>
      <c r="I67" s="135">
        <f>IF(ISNUMBER('将来負担比率（分子）の構造'!K$52), IF('将来負担比率（分子）の構造'!K$52 &lt; 0, 0, '将来負担比率（分子）の構造'!K$52), NA())</f>
        <v>17181</v>
      </c>
      <c r="J67" s="135" t="e">
        <f>NA()</f>
        <v>#N/A</v>
      </c>
      <c r="K67" s="135" t="e">
        <f>NA()</f>
        <v>#N/A</v>
      </c>
      <c r="L67" s="135">
        <f>IF(ISNUMBER('将来負担比率（分子）の構造'!L$52), IF('将来負担比率（分子）の構造'!L$52 &lt; 0, 0, '将来負担比率（分子）の構造'!L$52), NA())</f>
        <v>13225</v>
      </c>
      <c r="M67" s="135" t="e">
        <f>NA()</f>
        <v>#N/A</v>
      </c>
      <c r="N67" s="135" t="e">
        <f>NA()</f>
        <v>#N/A</v>
      </c>
      <c r="O67" s="135">
        <f>IF(ISNUMBER('将来負担比率（分子）の構造'!M$52), IF('将来負担比率（分子）の構造'!M$52 &lt; 0, 0, '将来負担比率（分子）の構造'!M$52), NA())</f>
        <v>12257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14351679</v>
      </c>
      <c r="S5" s="583"/>
      <c r="T5" s="583"/>
      <c r="U5" s="583"/>
      <c r="V5" s="583"/>
      <c r="W5" s="583"/>
      <c r="X5" s="583"/>
      <c r="Y5" s="584"/>
      <c r="Z5" s="585">
        <v>29.9</v>
      </c>
      <c r="AA5" s="585"/>
      <c r="AB5" s="585"/>
      <c r="AC5" s="585"/>
      <c r="AD5" s="586">
        <v>13547089</v>
      </c>
      <c r="AE5" s="586"/>
      <c r="AF5" s="586"/>
      <c r="AG5" s="586"/>
      <c r="AH5" s="586"/>
      <c r="AI5" s="586"/>
      <c r="AJ5" s="586"/>
      <c r="AK5" s="586"/>
      <c r="AL5" s="587">
        <v>53</v>
      </c>
      <c r="AM5" s="588"/>
      <c r="AN5" s="588"/>
      <c r="AO5" s="589"/>
      <c r="AP5" s="579" t="s">
        <v>207</v>
      </c>
      <c r="AQ5" s="580"/>
      <c r="AR5" s="580"/>
      <c r="AS5" s="580"/>
      <c r="AT5" s="580"/>
      <c r="AU5" s="580"/>
      <c r="AV5" s="580"/>
      <c r="AW5" s="580"/>
      <c r="AX5" s="580"/>
      <c r="AY5" s="580"/>
      <c r="AZ5" s="580"/>
      <c r="BA5" s="580"/>
      <c r="BB5" s="580"/>
      <c r="BC5" s="580"/>
      <c r="BD5" s="580"/>
      <c r="BE5" s="580"/>
      <c r="BF5" s="581"/>
      <c r="BG5" s="593">
        <v>13536136</v>
      </c>
      <c r="BH5" s="594"/>
      <c r="BI5" s="594"/>
      <c r="BJ5" s="594"/>
      <c r="BK5" s="594"/>
      <c r="BL5" s="594"/>
      <c r="BM5" s="594"/>
      <c r="BN5" s="595"/>
      <c r="BO5" s="596">
        <v>94.3</v>
      </c>
      <c r="BP5" s="596"/>
      <c r="BQ5" s="596"/>
      <c r="BR5" s="596"/>
      <c r="BS5" s="597">
        <v>213803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483541</v>
      </c>
      <c r="S6" s="594"/>
      <c r="T6" s="594"/>
      <c r="U6" s="594"/>
      <c r="V6" s="594"/>
      <c r="W6" s="594"/>
      <c r="X6" s="594"/>
      <c r="Y6" s="595"/>
      <c r="Z6" s="596">
        <v>1</v>
      </c>
      <c r="AA6" s="596"/>
      <c r="AB6" s="596"/>
      <c r="AC6" s="596"/>
      <c r="AD6" s="597">
        <v>483541</v>
      </c>
      <c r="AE6" s="597"/>
      <c r="AF6" s="597"/>
      <c r="AG6" s="597"/>
      <c r="AH6" s="597"/>
      <c r="AI6" s="597"/>
      <c r="AJ6" s="597"/>
      <c r="AK6" s="597"/>
      <c r="AL6" s="598">
        <v>1.9</v>
      </c>
      <c r="AM6" s="599"/>
      <c r="AN6" s="599"/>
      <c r="AO6" s="600"/>
      <c r="AP6" s="590" t="s">
        <v>212</v>
      </c>
      <c r="AQ6" s="591"/>
      <c r="AR6" s="591"/>
      <c r="AS6" s="591"/>
      <c r="AT6" s="591"/>
      <c r="AU6" s="591"/>
      <c r="AV6" s="591"/>
      <c r="AW6" s="591"/>
      <c r="AX6" s="591"/>
      <c r="AY6" s="591"/>
      <c r="AZ6" s="591"/>
      <c r="BA6" s="591"/>
      <c r="BB6" s="591"/>
      <c r="BC6" s="591"/>
      <c r="BD6" s="591"/>
      <c r="BE6" s="591"/>
      <c r="BF6" s="592"/>
      <c r="BG6" s="593">
        <v>13536136</v>
      </c>
      <c r="BH6" s="594"/>
      <c r="BI6" s="594"/>
      <c r="BJ6" s="594"/>
      <c r="BK6" s="594"/>
      <c r="BL6" s="594"/>
      <c r="BM6" s="594"/>
      <c r="BN6" s="595"/>
      <c r="BO6" s="596">
        <v>94.3</v>
      </c>
      <c r="BP6" s="596"/>
      <c r="BQ6" s="596"/>
      <c r="BR6" s="596"/>
      <c r="BS6" s="597">
        <v>213803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365293</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365293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32186</v>
      </c>
      <c r="S7" s="594"/>
      <c r="T7" s="594"/>
      <c r="U7" s="594"/>
      <c r="V7" s="594"/>
      <c r="W7" s="594"/>
      <c r="X7" s="594"/>
      <c r="Y7" s="595"/>
      <c r="Z7" s="596">
        <v>0.1</v>
      </c>
      <c r="AA7" s="596"/>
      <c r="AB7" s="596"/>
      <c r="AC7" s="596"/>
      <c r="AD7" s="597">
        <v>32186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5810194</v>
      </c>
      <c r="BH7" s="594"/>
      <c r="BI7" s="594"/>
      <c r="BJ7" s="594"/>
      <c r="BK7" s="594"/>
      <c r="BL7" s="594"/>
      <c r="BM7" s="594"/>
      <c r="BN7" s="595"/>
      <c r="BO7" s="596">
        <v>40.5</v>
      </c>
      <c r="BP7" s="596"/>
      <c r="BQ7" s="596"/>
      <c r="BR7" s="596"/>
      <c r="BS7" s="597">
        <v>213803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6117167</v>
      </c>
      <c r="CS7" s="594"/>
      <c r="CT7" s="594"/>
      <c r="CU7" s="594"/>
      <c r="CV7" s="594"/>
      <c r="CW7" s="594"/>
      <c r="CX7" s="594"/>
      <c r="CY7" s="595"/>
      <c r="CZ7" s="596">
        <v>13</v>
      </c>
      <c r="DA7" s="596"/>
      <c r="DB7" s="596"/>
      <c r="DC7" s="596"/>
      <c r="DD7" s="602">
        <v>845251</v>
      </c>
      <c r="DE7" s="594"/>
      <c r="DF7" s="594"/>
      <c r="DG7" s="594"/>
      <c r="DH7" s="594"/>
      <c r="DI7" s="594"/>
      <c r="DJ7" s="594"/>
      <c r="DK7" s="594"/>
      <c r="DL7" s="594"/>
      <c r="DM7" s="594"/>
      <c r="DN7" s="594"/>
      <c r="DO7" s="594"/>
      <c r="DP7" s="595"/>
      <c r="DQ7" s="602">
        <v>4207066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89197</v>
      </c>
      <c r="S8" s="594"/>
      <c r="T8" s="594"/>
      <c r="U8" s="594"/>
      <c r="V8" s="594"/>
      <c r="W8" s="594"/>
      <c r="X8" s="594"/>
      <c r="Y8" s="595"/>
      <c r="Z8" s="596">
        <v>0.2</v>
      </c>
      <c r="AA8" s="596"/>
      <c r="AB8" s="596"/>
      <c r="AC8" s="596"/>
      <c r="AD8" s="597">
        <v>89197</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159788</v>
      </c>
      <c r="BH8" s="594"/>
      <c r="BI8" s="594"/>
      <c r="BJ8" s="594"/>
      <c r="BK8" s="594"/>
      <c r="BL8" s="594"/>
      <c r="BM8" s="594"/>
      <c r="BN8" s="595"/>
      <c r="BO8" s="596">
        <v>1.1000000000000001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14507751</v>
      </c>
      <c r="CS8" s="594"/>
      <c r="CT8" s="594"/>
      <c r="CU8" s="594"/>
      <c r="CV8" s="594"/>
      <c r="CW8" s="594"/>
      <c r="CX8" s="594"/>
      <c r="CY8" s="595"/>
      <c r="CZ8" s="596">
        <v>30.7</v>
      </c>
      <c r="DA8" s="596"/>
      <c r="DB8" s="596"/>
      <c r="DC8" s="596"/>
      <c r="DD8" s="602">
        <v>79275</v>
      </c>
      <c r="DE8" s="594"/>
      <c r="DF8" s="594"/>
      <c r="DG8" s="594"/>
      <c r="DH8" s="594"/>
      <c r="DI8" s="594"/>
      <c r="DJ8" s="594"/>
      <c r="DK8" s="594"/>
      <c r="DL8" s="594"/>
      <c r="DM8" s="594"/>
      <c r="DN8" s="594"/>
      <c r="DO8" s="594"/>
      <c r="DP8" s="595"/>
      <c r="DQ8" s="602">
        <v>7420854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48031</v>
      </c>
      <c r="S9" s="594"/>
      <c r="T9" s="594"/>
      <c r="U9" s="594"/>
      <c r="V9" s="594"/>
      <c r="W9" s="594"/>
      <c r="X9" s="594"/>
      <c r="Y9" s="595"/>
      <c r="Z9" s="596">
        <v>0.1</v>
      </c>
      <c r="AA9" s="596"/>
      <c r="AB9" s="596"/>
      <c r="AC9" s="596"/>
      <c r="AD9" s="597">
        <v>48031</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4056115</v>
      </c>
      <c r="BH9" s="594"/>
      <c r="BI9" s="594"/>
      <c r="BJ9" s="594"/>
      <c r="BK9" s="594"/>
      <c r="BL9" s="594"/>
      <c r="BM9" s="594"/>
      <c r="BN9" s="595"/>
      <c r="BO9" s="596">
        <v>28.3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2728630</v>
      </c>
      <c r="CS9" s="594"/>
      <c r="CT9" s="594"/>
      <c r="CU9" s="594"/>
      <c r="CV9" s="594"/>
      <c r="CW9" s="594"/>
      <c r="CX9" s="594"/>
      <c r="CY9" s="595"/>
      <c r="CZ9" s="596">
        <v>5.8</v>
      </c>
      <c r="DA9" s="596"/>
      <c r="DB9" s="596"/>
      <c r="DC9" s="596"/>
      <c r="DD9" s="602">
        <v>473685</v>
      </c>
      <c r="DE9" s="594"/>
      <c r="DF9" s="594"/>
      <c r="DG9" s="594"/>
      <c r="DH9" s="594"/>
      <c r="DI9" s="594"/>
      <c r="DJ9" s="594"/>
      <c r="DK9" s="594"/>
      <c r="DL9" s="594"/>
      <c r="DM9" s="594"/>
      <c r="DN9" s="594"/>
      <c r="DO9" s="594"/>
      <c r="DP9" s="595"/>
      <c r="DQ9" s="602">
        <v>2434212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1170325</v>
      </c>
      <c r="S10" s="594"/>
      <c r="T10" s="594"/>
      <c r="U10" s="594"/>
      <c r="V10" s="594"/>
      <c r="W10" s="594"/>
      <c r="X10" s="594"/>
      <c r="Y10" s="595"/>
      <c r="Z10" s="596">
        <v>2.4</v>
      </c>
      <c r="AA10" s="596"/>
      <c r="AB10" s="596"/>
      <c r="AC10" s="596"/>
      <c r="AD10" s="597">
        <v>1170325</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281576</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538223</v>
      </c>
      <c r="CS10" s="594"/>
      <c r="CT10" s="594"/>
      <c r="CU10" s="594"/>
      <c r="CV10" s="594"/>
      <c r="CW10" s="594"/>
      <c r="CX10" s="594"/>
      <c r="CY10" s="595"/>
      <c r="CZ10" s="596">
        <v>1.1000000000000001</v>
      </c>
      <c r="DA10" s="596"/>
      <c r="DB10" s="596"/>
      <c r="DC10" s="596"/>
      <c r="DD10" s="602" t="s">
        <v>220</v>
      </c>
      <c r="DE10" s="594"/>
      <c r="DF10" s="594"/>
      <c r="DG10" s="594"/>
      <c r="DH10" s="594"/>
      <c r="DI10" s="594"/>
      <c r="DJ10" s="594"/>
      <c r="DK10" s="594"/>
      <c r="DL10" s="594"/>
      <c r="DM10" s="594"/>
      <c r="DN10" s="594"/>
      <c r="DO10" s="594"/>
      <c r="DP10" s="595"/>
      <c r="DQ10" s="602">
        <v>167066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88420</v>
      </c>
      <c r="S11" s="594"/>
      <c r="T11" s="594"/>
      <c r="U11" s="594"/>
      <c r="V11" s="594"/>
      <c r="W11" s="594"/>
      <c r="X11" s="594"/>
      <c r="Y11" s="595"/>
      <c r="Z11" s="596">
        <v>0.2</v>
      </c>
      <c r="AA11" s="596"/>
      <c r="AB11" s="596"/>
      <c r="AC11" s="596"/>
      <c r="AD11" s="597">
        <v>88420</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1312715</v>
      </c>
      <c r="BH11" s="594"/>
      <c r="BI11" s="594"/>
      <c r="BJ11" s="594"/>
      <c r="BK11" s="594"/>
      <c r="BL11" s="594"/>
      <c r="BM11" s="594"/>
      <c r="BN11" s="595"/>
      <c r="BO11" s="596">
        <v>9.1</v>
      </c>
      <c r="BP11" s="596"/>
      <c r="BQ11" s="596"/>
      <c r="BR11" s="596"/>
      <c r="BS11" s="602">
        <v>213803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1601105</v>
      </c>
      <c r="CS11" s="594"/>
      <c r="CT11" s="594"/>
      <c r="CU11" s="594"/>
      <c r="CV11" s="594"/>
      <c r="CW11" s="594"/>
      <c r="CX11" s="594"/>
      <c r="CY11" s="595"/>
      <c r="CZ11" s="596">
        <v>3.4</v>
      </c>
      <c r="DA11" s="596"/>
      <c r="DB11" s="596"/>
      <c r="DC11" s="596"/>
      <c r="DD11" s="602">
        <v>820792</v>
      </c>
      <c r="DE11" s="594"/>
      <c r="DF11" s="594"/>
      <c r="DG11" s="594"/>
      <c r="DH11" s="594"/>
      <c r="DI11" s="594"/>
      <c r="DJ11" s="594"/>
      <c r="DK11" s="594"/>
      <c r="DL11" s="594"/>
      <c r="DM11" s="594"/>
      <c r="DN11" s="594"/>
      <c r="DO11" s="594"/>
      <c r="DP11" s="595"/>
      <c r="DQ11" s="602">
        <v>839301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6819154</v>
      </c>
      <c r="BH12" s="594"/>
      <c r="BI12" s="594"/>
      <c r="BJ12" s="594"/>
      <c r="BK12" s="594"/>
      <c r="BL12" s="594"/>
      <c r="BM12" s="594"/>
      <c r="BN12" s="595"/>
      <c r="BO12" s="596">
        <v>47.5</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1739616</v>
      </c>
      <c r="CS12" s="594"/>
      <c r="CT12" s="594"/>
      <c r="CU12" s="594"/>
      <c r="CV12" s="594"/>
      <c r="CW12" s="594"/>
      <c r="CX12" s="594"/>
      <c r="CY12" s="595"/>
      <c r="CZ12" s="596">
        <v>3.7</v>
      </c>
      <c r="DA12" s="596"/>
      <c r="DB12" s="596"/>
      <c r="DC12" s="596"/>
      <c r="DD12" s="602">
        <v>13248</v>
      </c>
      <c r="DE12" s="594"/>
      <c r="DF12" s="594"/>
      <c r="DG12" s="594"/>
      <c r="DH12" s="594"/>
      <c r="DI12" s="594"/>
      <c r="DJ12" s="594"/>
      <c r="DK12" s="594"/>
      <c r="DL12" s="594"/>
      <c r="DM12" s="594"/>
      <c r="DN12" s="594"/>
      <c r="DO12" s="594"/>
      <c r="DP12" s="595"/>
      <c r="DQ12" s="602">
        <v>554287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58737</v>
      </c>
      <c r="S13" s="594"/>
      <c r="T13" s="594"/>
      <c r="U13" s="594"/>
      <c r="V13" s="594"/>
      <c r="W13" s="594"/>
      <c r="X13" s="594"/>
      <c r="Y13" s="595"/>
      <c r="Z13" s="596">
        <v>0.1</v>
      </c>
      <c r="AA13" s="596"/>
      <c r="AB13" s="596"/>
      <c r="AC13" s="596"/>
      <c r="AD13" s="597">
        <v>58737</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6708082</v>
      </c>
      <c r="BH13" s="594"/>
      <c r="BI13" s="594"/>
      <c r="BJ13" s="594"/>
      <c r="BK13" s="594"/>
      <c r="BL13" s="594"/>
      <c r="BM13" s="594"/>
      <c r="BN13" s="595"/>
      <c r="BO13" s="596">
        <v>46.7</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5133396</v>
      </c>
      <c r="CS13" s="594"/>
      <c r="CT13" s="594"/>
      <c r="CU13" s="594"/>
      <c r="CV13" s="594"/>
      <c r="CW13" s="594"/>
      <c r="CX13" s="594"/>
      <c r="CY13" s="595"/>
      <c r="CZ13" s="596">
        <v>10.9</v>
      </c>
      <c r="DA13" s="596"/>
      <c r="DB13" s="596"/>
      <c r="DC13" s="596"/>
      <c r="DD13" s="602">
        <v>2382716</v>
      </c>
      <c r="DE13" s="594"/>
      <c r="DF13" s="594"/>
      <c r="DG13" s="594"/>
      <c r="DH13" s="594"/>
      <c r="DI13" s="594"/>
      <c r="DJ13" s="594"/>
      <c r="DK13" s="594"/>
      <c r="DL13" s="594"/>
      <c r="DM13" s="594"/>
      <c r="DN13" s="594"/>
      <c r="DO13" s="594"/>
      <c r="DP13" s="595"/>
      <c r="DQ13" s="602">
        <v>2883796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236946</v>
      </c>
      <c r="BH14" s="594"/>
      <c r="BI14" s="594"/>
      <c r="BJ14" s="594"/>
      <c r="BK14" s="594"/>
      <c r="BL14" s="594"/>
      <c r="BM14" s="594"/>
      <c r="BN14" s="595"/>
      <c r="BO14" s="596">
        <v>1.7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2062969</v>
      </c>
      <c r="CS14" s="594"/>
      <c r="CT14" s="594"/>
      <c r="CU14" s="594"/>
      <c r="CV14" s="594"/>
      <c r="CW14" s="594"/>
      <c r="CX14" s="594"/>
      <c r="CY14" s="595"/>
      <c r="CZ14" s="596">
        <v>4.4000000000000004</v>
      </c>
      <c r="DA14" s="596"/>
      <c r="DB14" s="596"/>
      <c r="DC14" s="596"/>
      <c r="DD14" s="602">
        <v>541030</v>
      </c>
      <c r="DE14" s="594"/>
      <c r="DF14" s="594"/>
      <c r="DG14" s="594"/>
      <c r="DH14" s="594"/>
      <c r="DI14" s="594"/>
      <c r="DJ14" s="594"/>
      <c r="DK14" s="594"/>
      <c r="DL14" s="594"/>
      <c r="DM14" s="594"/>
      <c r="DN14" s="594"/>
      <c r="DO14" s="594"/>
      <c r="DP14" s="595"/>
      <c r="DQ14" s="602">
        <v>1285105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40106</v>
      </c>
      <c r="S15" s="594"/>
      <c r="T15" s="594"/>
      <c r="U15" s="594"/>
      <c r="V15" s="594"/>
      <c r="W15" s="594"/>
      <c r="X15" s="594"/>
      <c r="Y15" s="595"/>
      <c r="Z15" s="596">
        <v>0.1</v>
      </c>
      <c r="AA15" s="596"/>
      <c r="AB15" s="596"/>
      <c r="AC15" s="596"/>
      <c r="AD15" s="597">
        <v>40106</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669842</v>
      </c>
      <c r="BH15" s="594"/>
      <c r="BI15" s="594"/>
      <c r="BJ15" s="594"/>
      <c r="BK15" s="594"/>
      <c r="BL15" s="594"/>
      <c r="BM15" s="594"/>
      <c r="BN15" s="595"/>
      <c r="BO15" s="596">
        <v>4.7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4528725</v>
      </c>
      <c r="CS15" s="594"/>
      <c r="CT15" s="594"/>
      <c r="CU15" s="594"/>
      <c r="CV15" s="594"/>
      <c r="CW15" s="594"/>
      <c r="CX15" s="594"/>
      <c r="CY15" s="595"/>
      <c r="CZ15" s="596">
        <v>9.6</v>
      </c>
      <c r="DA15" s="596"/>
      <c r="DB15" s="596"/>
      <c r="DC15" s="596"/>
      <c r="DD15" s="602">
        <v>1745508</v>
      </c>
      <c r="DE15" s="594"/>
      <c r="DF15" s="594"/>
      <c r="DG15" s="594"/>
      <c r="DH15" s="594"/>
      <c r="DI15" s="594"/>
      <c r="DJ15" s="594"/>
      <c r="DK15" s="594"/>
      <c r="DL15" s="594"/>
      <c r="DM15" s="594"/>
      <c r="DN15" s="594"/>
      <c r="DO15" s="594"/>
      <c r="DP15" s="595"/>
      <c r="DQ15" s="602">
        <v>2849495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10962977</v>
      </c>
      <c r="S16" s="594"/>
      <c r="T16" s="594"/>
      <c r="U16" s="594"/>
      <c r="V16" s="594"/>
      <c r="W16" s="594"/>
      <c r="X16" s="594"/>
      <c r="Y16" s="595"/>
      <c r="Z16" s="596">
        <v>22.9</v>
      </c>
      <c r="AA16" s="596"/>
      <c r="AB16" s="596"/>
      <c r="AC16" s="596"/>
      <c r="AD16" s="597">
        <v>9879886</v>
      </c>
      <c r="AE16" s="597"/>
      <c r="AF16" s="597"/>
      <c r="AG16" s="597"/>
      <c r="AH16" s="597"/>
      <c r="AI16" s="597"/>
      <c r="AJ16" s="597"/>
      <c r="AK16" s="597"/>
      <c r="AL16" s="598">
        <v>38.6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99869</v>
      </c>
      <c r="CS16" s="594"/>
      <c r="CT16" s="594"/>
      <c r="CU16" s="594"/>
      <c r="CV16" s="594"/>
      <c r="CW16" s="594"/>
      <c r="CX16" s="594"/>
      <c r="CY16" s="595"/>
      <c r="CZ16" s="596">
        <v>0.2</v>
      </c>
      <c r="DA16" s="596"/>
      <c r="DB16" s="596"/>
      <c r="DC16" s="596"/>
      <c r="DD16" s="602" t="s">
        <v>220</v>
      </c>
      <c r="DE16" s="594"/>
      <c r="DF16" s="594"/>
      <c r="DG16" s="594"/>
      <c r="DH16" s="594"/>
      <c r="DI16" s="594"/>
      <c r="DJ16" s="594"/>
      <c r="DK16" s="594"/>
      <c r="DL16" s="594"/>
      <c r="DM16" s="594"/>
      <c r="DN16" s="594"/>
      <c r="DO16" s="594"/>
      <c r="DP16" s="595"/>
      <c r="DQ16" s="602">
        <v>78210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9879886</v>
      </c>
      <c r="S17" s="594"/>
      <c r="T17" s="594"/>
      <c r="U17" s="594"/>
      <c r="V17" s="594"/>
      <c r="W17" s="594"/>
      <c r="X17" s="594"/>
      <c r="Y17" s="595"/>
      <c r="Z17" s="596">
        <v>20.6</v>
      </c>
      <c r="AA17" s="596"/>
      <c r="AB17" s="596"/>
      <c r="AC17" s="596"/>
      <c r="AD17" s="597">
        <v>9879886</v>
      </c>
      <c r="AE17" s="597"/>
      <c r="AF17" s="597"/>
      <c r="AG17" s="597"/>
      <c r="AH17" s="597"/>
      <c r="AI17" s="597"/>
      <c r="AJ17" s="597"/>
      <c r="AK17" s="597"/>
      <c r="AL17" s="598">
        <v>38.6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7789540</v>
      </c>
      <c r="CS17" s="594"/>
      <c r="CT17" s="594"/>
      <c r="CU17" s="594"/>
      <c r="CV17" s="594"/>
      <c r="CW17" s="594"/>
      <c r="CX17" s="594"/>
      <c r="CY17" s="595"/>
      <c r="CZ17" s="596">
        <v>16.5</v>
      </c>
      <c r="DA17" s="596"/>
      <c r="DB17" s="596"/>
      <c r="DC17" s="596"/>
      <c r="DD17" s="602" t="s">
        <v>220</v>
      </c>
      <c r="DE17" s="594"/>
      <c r="DF17" s="594"/>
      <c r="DG17" s="594"/>
      <c r="DH17" s="594"/>
      <c r="DI17" s="594"/>
      <c r="DJ17" s="594"/>
      <c r="DK17" s="594"/>
      <c r="DL17" s="594"/>
      <c r="DM17" s="594"/>
      <c r="DN17" s="594"/>
      <c r="DO17" s="594"/>
      <c r="DP17" s="595"/>
      <c r="DQ17" s="602">
        <v>7432513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1083079</v>
      </c>
      <c r="S18" s="594"/>
      <c r="T18" s="594"/>
      <c r="U18" s="594"/>
      <c r="V18" s="594"/>
      <c r="W18" s="594"/>
      <c r="X18" s="594"/>
      <c r="Y18" s="595"/>
      <c r="Z18" s="596">
        <v>2.2999999999999998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3421</v>
      </c>
      <c r="CS18" s="594"/>
      <c r="CT18" s="594"/>
      <c r="CU18" s="594"/>
      <c r="CV18" s="594"/>
      <c r="CW18" s="594"/>
      <c r="CX18" s="594"/>
      <c r="CY18" s="595"/>
      <c r="CZ18" s="596">
        <v>0</v>
      </c>
      <c r="DA18" s="596"/>
      <c r="DB18" s="596"/>
      <c r="DC18" s="596"/>
      <c r="DD18" s="602">
        <v>3421</v>
      </c>
      <c r="DE18" s="594"/>
      <c r="DF18" s="594"/>
      <c r="DG18" s="594"/>
      <c r="DH18" s="594"/>
      <c r="DI18" s="594"/>
      <c r="DJ18" s="594"/>
      <c r="DK18" s="594"/>
      <c r="DL18" s="594"/>
      <c r="DM18" s="594"/>
      <c r="DN18" s="594"/>
      <c r="DO18" s="594"/>
      <c r="DP18" s="595"/>
      <c r="DQ18" s="602">
        <v>3421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815543</v>
      </c>
      <c r="BH19" s="594"/>
      <c r="BI19" s="594"/>
      <c r="BJ19" s="594"/>
      <c r="BK19" s="594"/>
      <c r="BL19" s="594"/>
      <c r="BM19" s="594"/>
      <c r="BN19" s="595"/>
      <c r="BO19" s="596">
        <v>5.7</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27325199</v>
      </c>
      <c r="S20" s="594"/>
      <c r="T20" s="594"/>
      <c r="U20" s="594"/>
      <c r="V20" s="594"/>
      <c r="W20" s="594"/>
      <c r="X20" s="594"/>
      <c r="Y20" s="595"/>
      <c r="Z20" s="596">
        <v>57</v>
      </c>
      <c r="AA20" s="596"/>
      <c r="AB20" s="596"/>
      <c r="AC20" s="596"/>
      <c r="AD20" s="597">
        <v>25437518</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815543</v>
      </c>
      <c r="BH20" s="594"/>
      <c r="BI20" s="594"/>
      <c r="BJ20" s="594"/>
      <c r="BK20" s="594"/>
      <c r="BL20" s="594"/>
      <c r="BM20" s="594"/>
      <c r="BN20" s="595"/>
      <c r="BO20" s="596">
        <v>5.7</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47215705</v>
      </c>
      <c r="CS20" s="594"/>
      <c r="CT20" s="594"/>
      <c r="CU20" s="594"/>
      <c r="CV20" s="594"/>
      <c r="CW20" s="594"/>
      <c r="CX20" s="594"/>
      <c r="CY20" s="595"/>
      <c r="CZ20" s="596">
        <v>100</v>
      </c>
      <c r="DA20" s="596"/>
      <c r="DB20" s="596"/>
      <c r="DC20" s="596"/>
      <c r="DD20" s="602">
        <v>6904926</v>
      </c>
      <c r="DE20" s="594"/>
      <c r="DF20" s="594"/>
      <c r="DG20" s="594"/>
      <c r="DH20" s="594"/>
      <c r="DI20" s="594"/>
      <c r="DJ20" s="594"/>
      <c r="DK20" s="594"/>
      <c r="DL20" s="594"/>
      <c r="DM20" s="594"/>
      <c r="DN20" s="594"/>
      <c r="DO20" s="594"/>
      <c r="DP20" s="595"/>
      <c r="DQ20" s="602">
        <v>30520619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15845</v>
      </c>
      <c r="S21" s="594"/>
      <c r="T21" s="594"/>
      <c r="U21" s="594"/>
      <c r="V21" s="594"/>
      <c r="W21" s="594"/>
      <c r="X21" s="594"/>
      <c r="Y21" s="595"/>
      <c r="Z21" s="596">
        <v>0</v>
      </c>
      <c r="AA21" s="596"/>
      <c r="AB21" s="596"/>
      <c r="AC21" s="596"/>
      <c r="AD21" s="597">
        <v>15845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10953</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798235</v>
      </c>
      <c r="S22" s="594"/>
      <c r="T22" s="594"/>
      <c r="U22" s="594"/>
      <c r="V22" s="594"/>
      <c r="W22" s="594"/>
      <c r="X22" s="594"/>
      <c r="Y22" s="595"/>
      <c r="Z22" s="596">
        <v>1.7</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779944</v>
      </c>
      <c r="S23" s="594"/>
      <c r="T23" s="594"/>
      <c r="U23" s="594"/>
      <c r="V23" s="594"/>
      <c r="W23" s="594"/>
      <c r="X23" s="594"/>
      <c r="Y23" s="595"/>
      <c r="Z23" s="596">
        <v>1.6</v>
      </c>
      <c r="AA23" s="596"/>
      <c r="AB23" s="596"/>
      <c r="AC23" s="596"/>
      <c r="AD23" s="597">
        <v>36580</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804590</v>
      </c>
      <c r="BH23" s="594"/>
      <c r="BI23" s="594"/>
      <c r="BJ23" s="594"/>
      <c r="BK23" s="594"/>
      <c r="BL23" s="594"/>
      <c r="BM23" s="594"/>
      <c r="BN23" s="595"/>
      <c r="BO23" s="596">
        <v>5.6</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235606</v>
      </c>
      <c r="S24" s="594"/>
      <c r="T24" s="594"/>
      <c r="U24" s="594"/>
      <c r="V24" s="594"/>
      <c r="W24" s="594"/>
      <c r="X24" s="594"/>
      <c r="Y24" s="595"/>
      <c r="Z24" s="596">
        <v>0.5</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23974282</v>
      </c>
      <c r="CS24" s="583"/>
      <c r="CT24" s="583"/>
      <c r="CU24" s="583"/>
      <c r="CV24" s="583"/>
      <c r="CW24" s="583"/>
      <c r="CX24" s="583"/>
      <c r="CY24" s="584"/>
      <c r="CZ24" s="622">
        <v>50.8</v>
      </c>
      <c r="DA24" s="623"/>
      <c r="DB24" s="623"/>
      <c r="DC24" s="624"/>
      <c r="DD24" s="621">
        <v>16729732</v>
      </c>
      <c r="DE24" s="583"/>
      <c r="DF24" s="583"/>
      <c r="DG24" s="583"/>
      <c r="DH24" s="583"/>
      <c r="DI24" s="583"/>
      <c r="DJ24" s="583"/>
      <c r="DK24" s="584"/>
      <c r="DL24" s="621">
        <v>15165483</v>
      </c>
      <c r="DM24" s="583"/>
      <c r="DN24" s="583"/>
      <c r="DO24" s="583"/>
      <c r="DP24" s="583"/>
      <c r="DQ24" s="583"/>
      <c r="DR24" s="583"/>
      <c r="DS24" s="583"/>
      <c r="DT24" s="583"/>
      <c r="DU24" s="583"/>
      <c r="DV24" s="584"/>
      <c r="DW24" s="587">
        <v>55.1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6048194</v>
      </c>
      <c r="S25" s="594"/>
      <c r="T25" s="594"/>
      <c r="U25" s="594"/>
      <c r="V25" s="594"/>
      <c r="W25" s="594"/>
      <c r="X25" s="594"/>
      <c r="Y25" s="595"/>
      <c r="Z25" s="596">
        <v>12.6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7626362</v>
      </c>
      <c r="CS25" s="613"/>
      <c r="CT25" s="613"/>
      <c r="CU25" s="613"/>
      <c r="CV25" s="613"/>
      <c r="CW25" s="613"/>
      <c r="CX25" s="613"/>
      <c r="CY25" s="614"/>
      <c r="CZ25" s="627">
        <v>16.2</v>
      </c>
      <c r="DA25" s="628"/>
      <c r="DB25" s="628"/>
      <c r="DC25" s="629"/>
      <c r="DD25" s="602">
        <v>6746173</v>
      </c>
      <c r="DE25" s="613"/>
      <c r="DF25" s="613"/>
      <c r="DG25" s="613"/>
      <c r="DH25" s="613"/>
      <c r="DI25" s="613"/>
      <c r="DJ25" s="613"/>
      <c r="DK25" s="614"/>
      <c r="DL25" s="602">
        <v>6601467</v>
      </c>
      <c r="DM25" s="613"/>
      <c r="DN25" s="613"/>
      <c r="DO25" s="613"/>
      <c r="DP25" s="613"/>
      <c r="DQ25" s="613"/>
      <c r="DR25" s="613"/>
      <c r="DS25" s="613"/>
      <c r="DT25" s="613"/>
      <c r="DU25" s="613"/>
      <c r="DV25" s="614"/>
      <c r="DW25" s="598">
        <v>24</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5000930</v>
      </c>
      <c r="CS26" s="594"/>
      <c r="CT26" s="594"/>
      <c r="CU26" s="594"/>
      <c r="CV26" s="594"/>
      <c r="CW26" s="594"/>
      <c r="CX26" s="594"/>
      <c r="CY26" s="595"/>
      <c r="CZ26" s="627">
        <v>10.6</v>
      </c>
      <c r="DA26" s="628"/>
      <c r="DB26" s="628"/>
      <c r="DC26" s="629"/>
      <c r="DD26" s="602">
        <v>4319884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2870749</v>
      </c>
      <c r="S27" s="594"/>
      <c r="T27" s="594"/>
      <c r="U27" s="594"/>
      <c r="V27" s="594"/>
      <c r="W27" s="594"/>
      <c r="X27" s="594"/>
      <c r="Y27" s="595"/>
      <c r="Z27" s="596">
        <v>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14351679</v>
      </c>
      <c r="BH27" s="594"/>
      <c r="BI27" s="594"/>
      <c r="BJ27" s="594"/>
      <c r="BK27" s="594"/>
      <c r="BL27" s="594"/>
      <c r="BM27" s="594"/>
      <c r="BN27" s="595"/>
      <c r="BO27" s="596">
        <v>100</v>
      </c>
      <c r="BP27" s="596"/>
      <c r="BQ27" s="596"/>
      <c r="BR27" s="596"/>
      <c r="BS27" s="602">
        <v>213803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8558415</v>
      </c>
      <c r="CS27" s="613"/>
      <c r="CT27" s="613"/>
      <c r="CU27" s="613"/>
      <c r="CV27" s="613"/>
      <c r="CW27" s="613"/>
      <c r="CX27" s="613"/>
      <c r="CY27" s="614"/>
      <c r="CZ27" s="627">
        <v>18.100000000000001</v>
      </c>
      <c r="DA27" s="628"/>
      <c r="DB27" s="628"/>
      <c r="DC27" s="629"/>
      <c r="DD27" s="602">
        <v>2551081</v>
      </c>
      <c r="DE27" s="613"/>
      <c r="DF27" s="613"/>
      <c r="DG27" s="613"/>
      <c r="DH27" s="613"/>
      <c r="DI27" s="613"/>
      <c r="DJ27" s="613"/>
      <c r="DK27" s="614"/>
      <c r="DL27" s="602">
        <v>2532306</v>
      </c>
      <c r="DM27" s="613"/>
      <c r="DN27" s="613"/>
      <c r="DO27" s="613"/>
      <c r="DP27" s="613"/>
      <c r="DQ27" s="613"/>
      <c r="DR27" s="613"/>
      <c r="DS27" s="613"/>
      <c r="DT27" s="613"/>
      <c r="DU27" s="613"/>
      <c r="DV27" s="614"/>
      <c r="DW27" s="598">
        <v>9.1999999999999993</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534337</v>
      </c>
      <c r="S28" s="594"/>
      <c r="T28" s="594"/>
      <c r="U28" s="594"/>
      <c r="V28" s="594"/>
      <c r="W28" s="594"/>
      <c r="X28" s="594"/>
      <c r="Y28" s="595"/>
      <c r="Z28" s="596">
        <v>1.1000000000000001</v>
      </c>
      <c r="AA28" s="596"/>
      <c r="AB28" s="596"/>
      <c r="AC28" s="596"/>
      <c r="AD28" s="597">
        <v>86263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7789505</v>
      </c>
      <c r="CS28" s="594"/>
      <c r="CT28" s="594"/>
      <c r="CU28" s="594"/>
      <c r="CV28" s="594"/>
      <c r="CW28" s="594"/>
      <c r="CX28" s="594"/>
      <c r="CY28" s="595"/>
      <c r="CZ28" s="627">
        <v>16.5</v>
      </c>
      <c r="DA28" s="628"/>
      <c r="DB28" s="628"/>
      <c r="DC28" s="629"/>
      <c r="DD28" s="602">
        <v>7432478</v>
      </c>
      <c r="DE28" s="594"/>
      <c r="DF28" s="594"/>
      <c r="DG28" s="594"/>
      <c r="DH28" s="594"/>
      <c r="DI28" s="594"/>
      <c r="DJ28" s="594"/>
      <c r="DK28" s="595"/>
      <c r="DL28" s="602">
        <v>6031710</v>
      </c>
      <c r="DM28" s="594"/>
      <c r="DN28" s="594"/>
      <c r="DO28" s="594"/>
      <c r="DP28" s="594"/>
      <c r="DQ28" s="594"/>
      <c r="DR28" s="594"/>
      <c r="DS28" s="594"/>
      <c r="DT28" s="594"/>
      <c r="DU28" s="594"/>
      <c r="DV28" s="595"/>
      <c r="DW28" s="598">
        <v>21.9</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32554</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7789146</v>
      </c>
      <c r="CS29" s="613"/>
      <c r="CT29" s="613"/>
      <c r="CU29" s="613"/>
      <c r="CV29" s="613"/>
      <c r="CW29" s="613"/>
      <c r="CX29" s="613"/>
      <c r="CY29" s="614"/>
      <c r="CZ29" s="627">
        <v>16.5</v>
      </c>
      <c r="DA29" s="628"/>
      <c r="DB29" s="628"/>
      <c r="DC29" s="629"/>
      <c r="DD29" s="602">
        <v>7432119</v>
      </c>
      <c r="DE29" s="613"/>
      <c r="DF29" s="613"/>
      <c r="DG29" s="613"/>
      <c r="DH29" s="613"/>
      <c r="DI29" s="613"/>
      <c r="DJ29" s="613"/>
      <c r="DK29" s="614"/>
      <c r="DL29" s="602">
        <v>6031351</v>
      </c>
      <c r="DM29" s="613"/>
      <c r="DN29" s="613"/>
      <c r="DO29" s="613"/>
      <c r="DP29" s="613"/>
      <c r="DQ29" s="613"/>
      <c r="DR29" s="613"/>
      <c r="DS29" s="613"/>
      <c r="DT29" s="613"/>
      <c r="DU29" s="613"/>
      <c r="DV29" s="614"/>
      <c r="DW29" s="598">
        <v>21.9</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1748942</v>
      </c>
      <c r="S30" s="594"/>
      <c r="T30" s="594"/>
      <c r="U30" s="594"/>
      <c r="V30" s="594"/>
      <c r="W30" s="594"/>
      <c r="X30" s="594"/>
      <c r="Y30" s="595"/>
      <c r="Z30" s="596">
        <v>3.6</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99.3</v>
      </c>
      <c r="BH30" s="652"/>
      <c r="BI30" s="652"/>
      <c r="BJ30" s="652"/>
      <c r="BK30" s="652"/>
      <c r="BL30" s="652"/>
      <c r="BM30" s="588">
        <v>96.3</v>
      </c>
      <c r="BN30" s="652"/>
      <c r="BO30" s="652"/>
      <c r="BP30" s="652"/>
      <c r="BQ30" s="653"/>
      <c r="BR30" s="651">
        <v>99.2</v>
      </c>
      <c r="BS30" s="652"/>
      <c r="BT30" s="652"/>
      <c r="BU30" s="652"/>
      <c r="BV30" s="652"/>
      <c r="BW30" s="652"/>
      <c r="BX30" s="588">
        <v>95.6</v>
      </c>
      <c r="BY30" s="652"/>
      <c r="BZ30" s="652"/>
      <c r="CA30" s="652"/>
      <c r="CB30" s="653"/>
      <c r="CD30" s="656"/>
      <c r="CE30" s="657"/>
      <c r="CF30" s="607" t="s">
        <v>292</v>
      </c>
      <c r="CG30" s="608"/>
      <c r="CH30" s="608"/>
      <c r="CI30" s="608"/>
      <c r="CJ30" s="608"/>
      <c r="CK30" s="608"/>
      <c r="CL30" s="608"/>
      <c r="CM30" s="608"/>
      <c r="CN30" s="608"/>
      <c r="CO30" s="608"/>
      <c r="CP30" s="608"/>
      <c r="CQ30" s="609"/>
      <c r="CR30" s="593">
        <v>7000108</v>
      </c>
      <c r="CS30" s="594"/>
      <c r="CT30" s="594"/>
      <c r="CU30" s="594"/>
      <c r="CV30" s="594"/>
      <c r="CW30" s="594"/>
      <c r="CX30" s="594"/>
      <c r="CY30" s="595"/>
      <c r="CZ30" s="627">
        <v>14.8</v>
      </c>
      <c r="DA30" s="628"/>
      <c r="DB30" s="628"/>
      <c r="DC30" s="629"/>
      <c r="DD30" s="602">
        <v>6668971</v>
      </c>
      <c r="DE30" s="594"/>
      <c r="DF30" s="594"/>
      <c r="DG30" s="594"/>
      <c r="DH30" s="594"/>
      <c r="DI30" s="594"/>
      <c r="DJ30" s="594"/>
      <c r="DK30" s="595"/>
      <c r="DL30" s="602">
        <v>5278055</v>
      </c>
      <c r="DM30" s="594"/>
      <c r="DN30" s="594"/>
      <c r="DO30" s="594"/>
      <c r="DP30" s="594"/>
      <c r="DQ30" s="594"/>
      <c r="DR30" s="594"/>
      <c r="DS30" s="594"/>
      <c r="DT30" s="594"/>
      <c r="DU30" s="594"/>
      <c r="DV30" s="595"/>
      <c r="DW30" s="598">
        <v>19.2</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1086407</v>
      </c>
      <c r="S31" s="594"/>
      <c r="T31" s="594"/>
      <c r="U31" s="594"/>
      <c r="V31" s="594"/>
      <c r="W31" s="594"/>
      <c r="X31" s="594"/>
      <c r="Y31" s="595"/>
      <c r="Z31" s="596">
        <v>2.2999999999999998</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13"/>
      <c r="BI31" s="613"/>
      <c r="BJ31" s="613"/>
      <c r="BK31" s="613"/>
      <c r="BL31" s="613"/>
      <c r="BM31" s="599">
        <v>96.3</v>
      </c>
      <c r="BN31" s="649"/>
      <c r="BO31" s="649"/>
      <c r="BP31" s="649"/>
      <c r="BQ31" s="650"/>
      <c r="BR31" s="648">
        <v>99.1</v>
      </c>
      <c r="BS31" s="613"/>
      <c r="BT31" s="613"/>
      <c r="BU31" s="613"/>
      <c r="BV31" s="613"/>
      <c r="BW31" s="613"/>
      <c r="BX31" s="599">
        <v>95.5</v>
      </c>
      <c r="BY31" s="649"/>
      <c r="BZ31" s="649"/>
      <c r="CA31" s="649"/>
      <c r="CB31" s="650"/>
      <c r="CD31" s="656"/>
      <c r="CE31" s="657"/>
      <c r="CF31" s="607" t="s">
        <v>296</v>
      </c>
      <c r="CG31" s="608"/>
      <c r="CH31" s="608"/>
      <c r="CI31" s="608"/>
      <c r="CJ31" s="608"/>
      <c r="CK31" s="608"/>
      <c r="CL31" s="608"/>
      <c r="CM31" s="608"/>
      <c r="CN31" s="608"/>
      <c r="CO31" s="608"/>
      <c r="CP31" s="608"/>
      <c r="CQ31" s="609"/>
      <c r="CR31" s="593">
        <v>789038</v>
      </c>
      <c r="CS31" s="613"/>
      <c r="CT31" s="613"/>
      <c r="CU31" s="613"/>
      <c r="CV31" s="613"/>
      <c r="CW31" s="613"/>
      <c r="CX31" s="613"/>
      <c r="CY31" s="614"/>
      <c r="CZ31" s="627">
        <v>1.7</v>
      </c>
      <c r="DA31" s="628"/>
      <c r="DB31" s="628"/>
      <c r="DC31" s="629"/>
      <c r="DD31" s="602">
        <v>763148</v>
      </c>
      <c r="DE31" s="613"/>
      <c r="DF31" s="613"/>
      <c r="DG31" s="613"/>
      <c r="DH31" s="613"/>
      <c r="DI31" s="613"/>
      <c r="DJ31" s="613"/>
      <c r="DK31" s="614"/>
      <c r="DL31" s="602">
        <v>753296</v>
      </c>
      <c r="DM31" s="613"/>
      <c r="DN31" s="613"/>
      <c r="DO31" s="613"/>
      <c r="DP31" s="613"/>
      <c r="DQ31" s="613"/>
      <c r="DR31" s="613"/>
      <c r="DS31" s="613"/>
      <c r="DT31" s="613"/>
      <c r="DU31" s="613"/>
      <c r="DV31" s="614"/>
      <c r="DW31" s="598">
        <v>2.7</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1683646</v>
      </c>
      <c r="S32" s="594"/>
      <c r="T32" s="594"/>
      <c r="U32" s="594"/>
      <c r="V32" s="594"/>
      <c r="W32" s="594"/>
      <c r="X32" s="594"/>
      <c r="Y32" s="595"/>
      <c r="Z32" s="596">
        <v>3.5</v>
      </c>
      <c r="AA32" s="596"/>
      <c r="AB32" s="596"/>
      <c r="AC32" s="596"/>
      <c r="AD32" s="597">
        <v>250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95.9</v>
      </c>
      <c r="BN32" s="661"/>
      <c r="BO32" s="661"/>
      <c r="BP32" s="661"/>
      <c r="BQ32" s="663"/>
      <c r="BR32" s="660">
        <v>99.2</v>
      </c>
      <c r="BS32" s="661"/>
      <c r="BT32" s="661"/>
      <c r="BU32" s="661"/>
      <c r="BV32" s="661"/>
      <c r="BW32" s="661"/>
      <c r="BX32" s="662">
        <v>95.4</v>
      </c>
      <c r="BY32" s="661"/>
      <c r="BZ32" s="661"/>
      <c r="CA32" s="661"/>
      <c r="CB32" s="663"/>
      <c r="CD32" s="658"/>
      <c r="CE32" s="659"/>
      <c r="CF32" s="607" t="s">
        <v>299</v>
      </c>
      <c r="CG32" s="608"/>
      <c r="CH32" s="608"/>
      <c r="CI32" s="608"/>
      <c r="CJ32" s="608"/>
      <c r="CK32" s="608"/>
      <c r="CL32" s="608"/>
      <c r="CM32" s="608"/>
      <c r="CN32" s="608"/>
      <c r="CO32" s="608"/>
      <c r="CP32" s="608"/>
      <c r="CQ32" s="609"/>
      <c r="CR32" s="593">
        <v>359</v>
      </c>
      <c r="CS32" s="594"/>
      <c r="CT32" s="594"/>
      <c r="CU32" s="594"/>
      <c r="CV32" s="594"/>
      <c r="CW32" s="594"/>
      <c r="CX32" s="594"/>
      <c r="CY32" s="595"/>
      <c r="CZ32" s="627">
        <v>0</v>
      </c>
      <c r="DA32" s="628"/>
      <c r="DB32" s="628"/>
      <c r="DC32" s="629"/>
      <c r="DD32" s="602">
        <v>359</v>
      </c>
      <c r="DE32" s="594"/>
      <c r="DF32" s="594"/>
      <c r="DG32" s="594"/>
      <c r="DH32" s="594"/>
      <c r="DI32" s="594"/>
      <c r="DJ32" s="594"/>
      <c r="DK32" s="595"/>
      <c r="DL32" s="602">
        <v>359</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4805700</v>
      </c>
      <c r="S33" s="594"/>
      <c r="T33" s="594"/>
      <c r="U33" s="594"/>
      <c r="V33" s="594"/>
      <c r="W33" s="594"/>
      <c r="X33" s="594"/>
      <c r="Y33" s="595"/>
      <c r="Z33" s="596">
        <v>10</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16236628</v>
      </c>
      <c r="CS33" s="613"/>
      <c r="CT33" s="613"/>
      <c r="CU33" s="613"/>
      <c r="CV33" s="613"/>
      <c r="CW33" s="613"/>
      <c r="CX33" s="613"/>
      <c r="CY33" s="614"/>
      <c r="CZ33" s="627">
        <v>34.4</v>
      </c>
      <c r="DA33" s="628"/>
      <c r="DB33" s="628"/>
      <c r="DC33" s="629"/>
      <c r="DD33" s="602">
        <v>11389467</v>
      </c>
      <c r="DE33" s="613"/>
      <c r="DF33" s="613"/>
      <c r="DG33" s="613"/>
      <c r="DH33" s="613"/>
      <c r="DI33" s="613"/>
      <c r="DJ33" s="613"/>
      <c r="DK33" s="614"/>
      <c r="DL33" s="602">
        <v>9895043</v>
      </c>
      <c r="DM33" s="613"/>
      <c r="DN33" s="613"/>
      <c r="DO33" s="613"/>
      <c r="DP33" s="613"/>
      <c r="DQ33" s="613"/>
      <c r="DR33" s="613"/>
      <c r="DS33" s="613"/>
      <c r="DT33" s="613"/>
      <c r="DU33" s="613"/>
      <c r="DV33" s="614"/>
      <c r="DW33" s="598">
        <v>35.9</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5150263</v>
      </c>
      <c r="CS34" s="594"/>
      <c r="CT34" s="594"/>
      <c r="CU34" s="594"/>
      <c r="CV34" s="594"/>
      <c r="CW34" s="594"/>
      <c r="CX34" s="594"/>
      <c r="CY34" s="595"/>
      <c r="CZ34" s="627">
        <v>10.9</v>
      </c>
      <c r="DA34" s="628"/>
      <c r="DB34" s="628"/>
      <c r="DC34" s="629"/>
      <c r="DD34" s="602">
        <v>4203668</v>
      </c>
      <c r="DE34" s="594"/>
      <c r="DF34" s="594"/>
      <c r="DG34" s="594"/>
      <c r="DH34" s="594"/>
      <c r="DI34" s="594"/>
      <c r="DJ34" s="594"/>
      <c r="DK34" s="595"/>
      <c r="DL34" s="602">
        <v>3779683</v>
      </c>
      <c r="DM34" s="594"/>
      <c r="DN34" s="594"/>
      <c r="DO34" s="594"/>
      <c r="DP34" s="594"/>
      <c r="DQ34" s="594"/>
      <c r="DR34" s="594"/>
      <c r="DS34" s="594"/>
      <c r="DT34" s="594"/>
      <c r="DU34" s="594"/>
      <c r="DV34" s="595"/>
      <c r="DW34" s="598">
        <v>13.7</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1952900</v>
      </c>
      <c r="S35" s="594"/>
      <c r="T35" s="594"/>
      <c r="U35" s="594"/>
      <c r="V35" s="594"/>
      <c r="W35" s="594"/>
      <c r="X35" s="594"/>
      <c r="Y35" s="595"/>
      <c r="Z35" s="596">
        <v>4.0999999999999996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5418614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46195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663179</v>
      </c>
      <c r="CS35" s="613"/>
      <c r="CT35" s="613"/>
      <c r="CU35" s="613"/>
      <c r="CV35" s="613"/>
      <c r="CW35" s="613"/>
      <c r="CX35" s="613"/>
      <c r="CY35" s="614"/>
      <c r="CZ35" s="627">
        <v>1.4</v>
      </c>
      <c r="DA35" s="628"/>
      <c r="DB35" s="628"/>
      <c r="DC35" s="629"/>
      <c r="DD35" s="602">
        <v>449214</v>
      </c>
      <c r="DE35" s="613"/>
      <c r="DF35" s="613"/>
      <c r="DG35" s="613"/>
      <c r="DH35" s="613"/>
      <c r="DI35" s="613"/>
      <c r="DJ35" s="613"/>
      <c r="DK35" s="614"/>
      <c r="DL35" s="602">
        <v>449214</v>
      </c>
      <c r="DM35" s="613"/>
      <c r="DN35" s="613"/>
      <c r="DO35" s="613"/>
      <c r="DP35" s="613"/>
      <c r="DQ35" s="613"/>
      <c r="DR35" s="613"/>
      <c r="DS35" s="613"/>
      <c r="DT35" s="613"/>
      <c r="DU35" s="613"/>
      <c r="DV35" s="614"/>
      <c r="DW35" s="598">
        <v>1.6</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47965358</v>
      </c>
      <c r="S36" s="666"/>
      <c r="T36" s="666"/>
      <c r="U36" s="666"/>
      <c r="V36" s="666"/>
      <c r="W36" s="666"/>
      <c r="X36" s="666"/>
      <c r="Y36" s="667"/>
      <c r="Z36" s="668">
        <v>100</v>
      </c>
      <c r="AA36" s="668"/>
      <c r="AB36" s="668"/>
      <c r="AC36" s="668"/>
      <c r="AD36" s="669">
        <v>25576456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1491164</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-9130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2342978</v>
      </c>
      <c r="CS36" s="594"/>
      <c r="CT36" s="594"/>
      <c r="CU36" s="594"/>
      <c r="CV36" s="594"/>
      <c r="CW36" s="594"/>
      <c r="CX36" s="594"/>
      <c r="CY36" s="595"/>
      <c r="CZ36" s="627">
        <v>5</v>
      </c>
      <c r="DA36" s="628"/>
      <c r="DB36" s="628"/>
      <c r="DC36" s="629"/>
      <c r="DD36" s="602">
        <v>1888010</v>
      </c>
      <c r="DE36" s="594"/>
      <c r="DF36" s="594"/>
      <c r="DG36" s="594"/>
      <c r="DH36" s="594"/>
      <c r="DI36" s="594"/>
      <c r="DJ36" s="594"/>
      <c r="DK36" s="595"/>
      <c r="DL36" s="602">
        <v>1197017</v>
      </c>
      <c r="DM36" s="594"/>
      <c r="DN36" s="594"/>
      <c r="DO36" s="594"/>
      <c r="DP36" s="594"/>
      <c r="DQ36" s="594"/>
      <c r="DR36" s="594"/>
      <c r="DS36" s="594"/>
      <c r="DT36" s="594"/>
      <c r="DU36" s="594"/>
      <c r="DV36" s="595"/>
      <c r="DW36" s="598">
        <v>4.3</v>
      </c>
      <c r="DX36" s="625"/>
      <c r="DY36" s="625"/>
      <c r="DZ36" s="625"/>
      <c r="EA36" s="625"/>
      <c r="EB36" s="625"/>
      <c r="EC36" s="626"/>
    </row>
    <row r="37" spans="2:133" ht="11.25" customHeight="1">
      <c r="AQ37" s="672" t="s">
        <v>314</v>
      </c>
      <c r="AR37" s="673"/>
      <c r="AS37" s="673"/>
      <c r="AT37" s="673"/>
      <c r="AU37" s="673"/>
      <c r="AV37" s="673"/>
      <c r="AW37" s="673"/>
      <c r="AX37" s="673"/>
      <c r="AY37" s="674"/>
      <c r="AZ37" s="593">
        <v>109652</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14417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145777</v>
      </c>
      <c r="CS37" s="613"/>
      <c r="CT37" s="613"/>
      <c r="CU37" s="613"/>
      <c r="CV37" s="613"/>
      <c r="CW37" s="613"/>
      <c r="CX37" s="613"/>
      <c r="CY37" s="614"/>
      <c r="CZ37" s="627">
        <v>0.3</v>
      </c>
      <c r="DA37" s="628"/>
      <c r="DB37" s="628"/>
      <c r="DC37" s="629"/>
      <c r="DD37" s="602">
        <v>140801</v>
      </c>
      <c r="DE37" s="613"/>
      <c r="DF37" s="613"/>
      <c r="DG37" s="613"/>
      <c r="DH37" s="613"/>
      <c r="DI37" s="613"/>
      <c r="DJ37" s="613"/>
      <c r="DK37" s="614"/>
      <c r="DL37" s="602">
        <v>140427</v>
      </c>
      <c r="DM37" s="613"/>
      <c r="DN37" s="613"/>
      <c r="DO37" s="613"/>
      <c r="DP37" s="613"/>
      <c r="DQ37" s="613"/>
      <c r="DR37" s="613"/>
      <c r="DS37" s="613"/>
      <c r="DT37" s="613"/>
      <c r="DU37" s="613"/>
      <c r="DV37" s="614"/>
      <c r="DW37" s="598">
        <v>0.5</v>
      </c>
      <c r="DX37" s="625"/>
      <c r="DY37" s="625"/>
      <c r="DZ37" s="625"/>
      <c r="EA37" s="625"/>
      <c r="EB37" s="625"/>
      <c r="EC37" s="626"/>
    </row>
    <row r="38" spans="2:133" ht="11.25" customHeight="1">
      <c r="AQ38" s="672" t="s">
        <v>317</v>
      </c>
      <c r="AR38" s="673"/>
      <c r="AS38" s="673"/>
      <c r="AT38" s="673"/>
      <c r="AU38" s="673"/>
      <c r="AV38" s="673"/>
      <c r="AW38" s="673"/>
      <c r="AX38" s="673"/>
      <c r="AY38" s="674"/>
      <c r="AZ38" s="593">
        <v>60559</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23091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5358055</v>
      </c>
      <c r="CS38" s="594"/>
      <c r="CT38" s="594"/>
      <c r="CU38" s="594"/>
      <c r="CV38" s="594"/>
      <c r="CW38" s="594"/>
      <c r="CX38" s="594"/>
      <c r="CY38" s="595"/>
      <c r="CZ38" s="627">
        <v>11.3</v>
      </c>
      <c r="DA38" s="628"/>
      <c r="DB38" s="628"/>
      <c r="DC38" s="629"/>
      <c r="DD38" s="602">
        <v>4848101</v>
      </c>
      <c r="DE38" s="594"/>
      <c r="DF38" s="594"/>
      <c r="DG38" s="594"/>
      <c r="DH38" s="594"/>
      <c r="DI38" s="594"/>
      <c r="DJ38" s="594"/>
      <c r="DK38" s="595"/>
      <c r="DL38" s="602">
        <v>4469129</v>
      </c>
      <c r="DM38" s="594"/>
      <c r="DN38" s="594"/>
      <c r="DO38" s="594"/>
      <c r="DP38" s="594"/>
      <c r="DQ38" s="594"/>
      <c r="DR38" s="594"/>
      <c r="DS38" s="594"/>
      <c r="DT38" s="594"/>
      <c r="DU38" s="594"/>
      <c r="DV38" s="595"/>
      <c r="DW38" s="598">
        <v>16.2</v>
      </c>
      <c r="DX38" s="625"/>
      <c r="DY38" s="625"/>
      <c r="DZ38" s="625"/>
      <c r="EA38" s="625"/>
      <c r="EB38" s="625"/>
      <c r="EC38" s="626"/>
    </row>
    <row r="39" spans="2:133" ht="11.25" customHeight="1">
      <c r="AQ39" s="672" t="s">
        <v>320</v>
      </c>
      <c r="AR39" s="673"/>
      <c r="AS39" s="673"/>
      <c r="AT39" s="673"/>
      <c r="AU39" s="673"/>
      <c r="AV39" s="673"/>
      <c r="AW39" s="673"/>
      <c r="AX39" s="673"/>
      <c r="AY39" s="674"/>
      <c r="AZ39" s="593" t="s">
        <v>321</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97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1296765</v>
      </c>
      <c r="CS39" s="613"/>
      <c r="CT39" s="613"/>
      <c r="CU39" s="613"/>
      <c r="CV39" s="613"/>
      <c r="CW39" s="613"/>
      <c r="CX39" s="613"/>
      <c r="CY39" s="614"/>
      <c r="CZ39" s="627">
        <v>2.7</v>
      </c>
      <c r="DA39" s="628"/>
      <c r="DB39" s="628"/>
      <c r="DC39" s="629"/>
      <c r="DD39" s="602">
        <v>474</v>
      </c>
      <c r="DE39" s="613"/>
      <c r="DF39" s="613"/>
      <c r="DG39" s="613"/>
      <c r="DH39" s="613"/>
      <c r="DI39" s="613"/>
      <c r="DJ39" s="613"/>
      <c r="DK39" s="614"/>
      <c r="DL39" s="602" t="s">
        <v>321</v>
      </c>
      <c r="DM39" s="613"/>
      <c r="DN39" s="613"/>
      <c r="DO39" s="613"/>
      <c r="DP39" s="613"/>
      <c r="DQ39" s="613"/>
      <c r="DR39" s="613"/>
      <c r="DS39" s="613"/>
      <c r="DT39" s="613"/>
      <c r="DU39" s="613"/>
      <c r="DV39" s="614"/>
      <c r="DW39" s="598" t="s">
        <v>321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615872</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104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1425388</v>
      </c>
      <c r="CS40" s="594"/>
      <c r="CT40" s="594"/>
      <c r="CU40" s="594"/>
      <c r="CV40" s="594"/>
      <c r="CW40" s="594"/>
      <c r="CX40" s="594"/>
      <c r="CY40" s="595"/>
      <c r="CZ40" s="627">
        <v>3</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3141367</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340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7004795</v>
      </c>
      <c r="CS42" s="594"/>
      <c r="CT42" s="594"/>
      <c r="CU42" s="594"/>
      <c r="CV42" s="594"/>
      <c r="CW42" s="594"/>
      <c r="CX42" s="594"/>
      <c r="CY42" s="595"/>
      <c r="CZ42" s="627">
        <v>14.8</v>
      </c>
      <c r="DA42" s="676"/>
      <c r="DB42" s="676"/>
      <c r="DC42" s="677"/>
      <c r="DD42" s="602">
        <v>2401420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48273</v>
      </c>
      <c r="CS43" s="613"/>
      <c r="CT43" s="613"/>
      <c r="CU43" s="613"/>
      <c r="CV43" s="613"/>
      <c r="CW43" s="613"/>
      <c r="CX43" s="613"/>
      <c r="CY43" s="614"/>
      <c r="CZ43" s="627">
        <v>0.1</v>
      </c>
      <c r="DA43" s="628"/>
      <c r="DB43" s="628"/>
      <c r="DC43" s="629"/>
      <c r="DD43" s="602">
        <v>48273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6904926</v>
      </c>
      <c r="CS44" s="594"/>
      <c r="CT44" s="594"/>
      <c r="CU44" s="594"/>
      <c r="CV44" s="594"/>
      <c r="CW44" s="594"/>
      <c r="CX44" s="594"/>
      <c r="CY44" s="595"/>
      <c r="CZ44" s="627">
        <v>14.6</v>
      </c>
      <c r="DA44" s="676"/>
      <c r="DB44" s="676"/>
      <c r="DC44" s="677"/>
      <c r="DD44" s="602">
        <v>2323210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2683332</v>
      </c>
      <c r="CS45" s="613"/>
      <c r="CT45" s="613"/>
      <c r="CU45" s="613"/>
      <c r="CV45" s="613"/>
      <c r="CW45" s="613"/>
      <c r="CX45" s="613"/>
      <c r="CY45" s="614"/>
      <c r="CZ45" s="627">
        <v>5.7</v>
      </c>
      <c r="DA45" s="628"/>
      <c r="DB45" s="628"/>
      <c r="DC45" s="629"/>
      <c r="DD45" s="602">
        <v>75144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3983792</v>
      </c>
      <c r="CS46" s="594"/>
      <c r="CT46" s="594"/>
      <c r="CU46" s="594"/>
      <c r="CV46" s="594"/>
      <c r="CW46" s="594"/>
      <c r="CX46" s="594"/>
      <c r="CY46" s="595"/>
      <c r="CZ46" s="627">
        <v>8.4</v>
      </c>
      <c r="DA46" s="676"/>
      <c r="DB46" s="676"/>
      <c r="DC46" s="677"/>
      <c r="DD46" s="602">
        <v>2176490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99869</v>
      </c>
      <c r="CS47" s="613"/>
      <c r="CT47" s="613"/>
      <c r="CU47" s="613"/>
      <c r="CV47" s="613"/>
      <c r="CW47" s="613"/>
      <c r="CX47" s="613"/>
      <c r="CY47" s="614"/>
      <c r="CZ47" s="627">
        <v>0.2</v>
      </c>
      <c r="DA47" s="628"/>
      <c r="DB47" s="628"/>
      <c r="DC47" s="629"/>
      <c r="DD47" s="602">
        <v>78210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47215705</v>
      </c>
      <c r="CS49" s="661"/>
      <c r="CT49" s="661"/>
      <c r="CU49" s="661"/>
      <c r="CV49" s="661"/>
      <c r="CW49" s="661"/>
      <c r="CX49" s="661"/>
      <c r="CY49" s="688"/>
      <c r="CZ49" s="689">
        <v>100</v>
      </c>
      <c r="DA49" s="690"/>
      <c r="DB49" s="690"/>
      <c r="DC49" s="691"/>
      <c r="DD49" s="692">
        <v>30520619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47375</v>
      </c>
      <c r="R7" s="723"/>
      <c r="S7" s="723"/>
      <c r="T7" s="723"/>
      <c r="U7" s="723"/>
      <c r="V7" s="723">
        <v>46641</v>
      </c>
      <c r="W7" s="723"/>
      <c r="X7" s="723"/>
      <c r="Y7" s="723"/>
      <c r="Z7" s="723"/>
      <c r="AA7" s="723">
        <v>734</v>
      </c>
      <c r="AB7" s="723"/>
      <c r="AC7" s="723"/>
      <c r="AD7" s="723"/>
      <c r="AE7" s="724"/>
      <c r="AF7" s="725">
        <v>558</v>
      </c>
      <c r="AG7" s="726"/>
      <c r="AH7" s="726"/>
      <c r="AI7" s="726"/>
      <c r="AJ7" s="727"/>
      <c r="AK7" s="762">
        <v>1763</v>
      </c>
      <c r="AL7" s="763"/>
      <c r="AM7" s="763"/>
      <c r="AN7" s="763"/>
      <c r="AO7" s="763"/>
      <c r="AP7" s="763">
        <v>60340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560</v>
      </c>
      <c r="BT7" s="767"/>
      <c r="BU7" s="767"/>
      <c r="BV7" s="767"/>
      <c r="BW7" s="767"/>
      <c r="BX7" s="767"/>
      <c r="BY7" s="767"/>
      <c r="BZ7" s="767"/>
      <c r="CA7" s="767"/>
      <c r="CB7" s="767"/>
      <c r="CC7" s="767"/>
      <c r="CD7" s="767"/>
      <c r="CE7" s="767"/>
      <c r="CF7" s="767"/>
      <c r="CG7" s="768"/>
      <c r="CH7" s="759">
        <v>-9</v>
      </c>
      <c r="CI7" s="760"/>
      <c r="CJ7" s="760"/>
      <c r="CK7" s="760"/>
      <c r="CL7" s="761"/>
      <c r="CM7" s="759">
        <v>256</v>
      </c>
      <c r="CN7" s="760"/>
      <c r="CO7" s="760"/>
      <c r="CP7" s="760"/>
      <c r="CQ7" s="761"/>
      <c r="CR7" s="759">
        <v>25</v>
      </c>
      <c r="CS7" s="760"/>
      <c r="CT7" s="760"/>
      <c r="CU7" s="760"/>
      <c r="CV7" s="761"/>
      <c r="CW7" s="759">
        <v>7</v>
      </c>
      <c r="CX7" s="760"/>
      <c r="CY7" s="760"/>
      <c r="CZ7" s="760"/>
      <c r="DA7" s="761"/>
      <c r="DB7" s="759" t="s">
        <v>561</v>
      </c>
      <c r="DC7" s="760"/>
      <c r="DD7" s="760"/>
      <c r="DE7" s="760"/>
      <c r="DF7" s="761"/>
      <c r="DG7" s="759" t="s">
        <v>561</v>
      </c>
      <c r="DH7" s="760"/>
      <c r="DI7" s="760"/>
      <c r="DJ7" s="760"/>
      <c r="DK7" s="761"/>
      <c r="DL7" s="759" t="s">
        <v>561</v>
      </c>
      <c r="DM7" s="760"/>
      <c r="DN7" s="760"/>
      <c r="DO7" s="760"/>
      <c r="DP7" s="761"/>
      <c r="DQ7" s="759" t="s">
        <v>561</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64</v>
      </c>
      <c r="R8" s="747"/>
      <c r="S8" s="747"/>
      <c r="T8" s="747"/>
      <c r="U8" s="747"/>
      <c r="V8" s="747">
        <v>64</v>
      </c>
      <c r="W8" s="747"/>
      <c r="X8" s="747"/>
      <c r="Y8" s="747"/>
      <c r="Z8" s="747"/>
      <c r="AA8" s="747" t="s">
        <v>550</v>
      </c>
      <c r="AB8" s="747"/>
      <c r="AC8" s="747"/>
      <c r="AD8" s="747"/>
      <c r="AE8" s="748"/>
      <c r="AF8" s="749" t="s">
        <v>112</v>
      </c>
      <c r="AG8" s="750"/>
      <c r="AH8" s="750"/>
      <c r="AI8" s="750"/>
      <c r="AJ8" s="751"/>
      <c r="AK8" s="752">
        <v>39</v>
      </c>
      <c r="AL8" s="753"/>
      <c r="AM8" s="753"/>
      <c r="AN8" s="753"/>
      <c r="AO8" s="753"/>
      <c r="AP8" s="753" t="s">
        <v>550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375</v>
      </c>
      <c r="R9" s="747"/>
      <c r="S9" s="747"/>
      <c r="T9" s="747"/>
      <c r="U9" s="747"/>
      <c r="V9" s="747">
        <v>375</v>
      </c>
      <c r="W9" s="747"/>
      <c r="X9" s="747"/>
      <c r="Y9" s="747"/>
      <c r="Z9" s="747"/>
      <c r="AA9" s="747" t="s">
        <v>550</v>
      </c>
      <c r="AB9" s="747"/>
      <c r="AC9" s="747"/>
      <c r="AD9" s="747"/>
      <c r="AE9" s="748"/>
      <c r="AF9" s="749" t="s">
        <v>112</v>
      </c>
      <c r="AG9" s="750"/>
      <c r="AH9" s="750"/>
      <c r="AI9" s="750"/>
      <c r="AJ9" s="751"/>
      <c r="AK9" s="752">
        <v>174</v>
      </c>
      <c r="AL9" s="753"/>
      <c r="AM9" s="753"/>
      <c r="AN9" s="753"/>
      <c r="AO9" s="753"/>
      <c r="AP9" s="753">
        <v>494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149</v>
      </c>
      <c r="R10" s="747"/>
      <c r="S10" s="747"/>
      <c r="T10" s="747"/>
      <c r="U10" s="747"/>
      <c r="V10" s="747">
        <v>134</v>
      </c>
      <c r="W10" s="747"/>
      <c r="X10" s="747"/>
      <c r="Y10" s="747"/>
      <c r="Z10" s="747"/>
      <c r="AA10" s="747">
        <v>15</v>
      </c>
      <c r="AB10" s="747"/>
      <c r="AC10" s="747"/>
      <c r="AD10" s="747"/>
      <c r="AE10" s="748"/>
      <c r="AF10" s="749">
        <v>15</v>
      </c>
      <c r="AG10" s="750"/>
      <c r="AH10" s="750"/>
      <c r="AI10" s="750"/>
      <c r="AJ10" s="751"/>
      <c r="AK10" s="752" t="s">
        <v>559</v>
      </c>
      <c r="AL10" s="753"/>
      <c r="AM10" s="753"/>
      <c r="AN10" s="753"/>
      <c r="AO10" s="753"/>
      <c r="AP10" s="753" t="s">
        <v>550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247</v>
      </c>
      <c r="R11" s="747"/>
      <c r="S11" s="747"/>
      <c r="T11" s="747"/>
      <c r="U11" s="747"/>
      <c r="V11" s="747">
        <v>246</v>
      </c>
      <c r="W11" s="747"/>
      <c r="X11" s="747"/>
      <c r="Y11" s="747"/>
      <c r="Z11" s="747"/>
      <c r="AA11" s="747">
        <v>1</v>
      </c>
      <c r="AB11" s="747"/>
      <c r="AC11" s="747"/>
      <c r="AD11" s="747"/>
      <c r="AE11" s="748"/>
      <c r="AF11" s="749" t="s">
        <v>112</v>
      </c>
      <c r="AG11" s="750"/>
      <c r="AH11" s="750"/>
      <c r="AI11" s="750"/>
      <c r="AJ11" s="751"/>
      <c r="AK11" s="752">
        <v>4</v>
      </c>
      <c r="AL11" s="753"/>
      <c r="AM11" s="753"/>
      <c r="AN11" s="753"/>
      <c r="AO11" s="753"/>
      <c r="AP11" s="753" t="s">
        <v>550</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47965</v>
      </c>
      <c r="R23" s="782"/>
      <c r="S23" s="782"/>
      <c r="T23" s="782"/>
      <c r="U23" s="782"/>
      <c r="V23" s="782">
        <v>47216</v>
      </c>
      <c r="W23" s="782"/>
      <c r="X23" s="782"/>
      <c r="Y23" s="782"/>
      <c r="Z23" s="782"/>
      <c r="AA23" s="782">
        <v>750</v>
      </c>
      <c r="AB23" s="782"/>
      <c r="AC23" s="782"/>
      <c r="AD23" s="782"/>
      <c r="AE23" s="783"/>
      <c r="AF23" s="784">
        <v>573</v>
      </c>
      <c r="AG23" s="782"/>
      <c r="AH23" s="782"/>
      <c r="AI23" s="782"/>
      <c r="AJ23" s="785"/>
      <c r="AK23" s="786"/>
      <c r="AL23" s="787"/>
      <c r="AM23" s="787"/>
      <c r="AN23" s="787"/>
      <c r="AO23" s="787"/>
      <c r="AP23" s="782">
        <v>60834</v>
      </c>
      <c r="AQ23" s="782"/>
      <c r="AR23" s="782"/>
      <c r="AS23" s="782"/>
      <c r="AT23" s="782"/>
      <c r="AU23" s="788"/>
      <c r="AV23" s="788"/>
      <c r="AW23" s="788"/>
      <c r="AX23" s="788"/>
      <c r="AY23" s="789"/>
      <c r="AZ23" s="797" t="s">
        <v>373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11241</v>
      </c>
      <c r="R28" s="811"/>
      <c r="S28" s="811"/>
      <c r="T28" s="811"/>
      <c r="U28" s="811"/>
      <c r="V28" s="811">
        <v>11195</v>
      </c>
      <c r="W28" s="811"/>
      <c r="X28" s="811"/>
      <c r="Y28" s="811"/>
      <c r="Z28" s="811"/>
      <c r="AA28" s="811">
        <v>46</v>
      </c>
      <c r="AB28" s="811"/>
      <c r="AC28" s="811"/>
      <c r="AD28" s="811"/>
      <c r="AE28" s="812"/>
      <c r="AF28" s="813">
        <v>46</v>
      </c>
      <c r="AG28" s="811"/>
      <c r="AH28" s="811"/>
      <c r="AI28" s="811"/>
      <c r="AJ28" s="814"/>
      <c r="AK28" s="815">
        <v>616</v>
      </c>
      <c r="AL28" s="806"/>
      <c r="AM28" s="806"/>
      <c r="AN28" s="806"/>
      <c r="AO28" s="806"/>
      <c r="AP28" s="806" t="s">
        <v>550</v>
      </c>
      <c r="AQ28" s="806"/>
      <c r="AR28" s="806"/>
      <c r="AS28" s="806"/>
      <c r="AT28" s="806"/>
      <c r="AU28" s="806" t="s">
        <v>550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103</v>
      </c>
      <c r="R29" s="747"/>
      <c r="S29" s="747"/>
      <c r="T29" s="747"/>
      <c r="U29" s="747"/>
      <c r="V29" s="747">
        <v>75</v>
      </c>
      <c r="W29" s="747"/>
      <c r="X29" s="747"/>
      <c r="Y29" s="747"/>
      <c r="Z29" s="747"/>
      <c r="AA29" s="747">
        <v>28</v>
      </c>
      <c r="AB29" s="747"/>
      <c r="AC29" s="747"/>
      <c r="AD29" s="747"/>
      <c r="AE29" s="748"/>
      <c r="AF29" s="749">
        <v>28</v>
      </c>
      <c r="AG29" s="750"/>
      <c r="AH29" s="750"/>
      <c r="AI29" s="750"/>
      <c r="AJ29" s="751"/>
      <c r="AK29" s="818" t="s">
        <v>559</v>
      </c>
      <c r="AL29" s="819"/>
      <c r="AM29" s="819"/>
      <c r="AN29" s="819"/>
      <c r="AO29" s="819"/>
      <c r="AP29" s="819" t="s">
        <v>550</v>
      </c>
      <c r="AQ29" s="819"/>
      <c r="AR29" s="819"/>
      <c r="AS29" s="819"/>
      <c r="AT29" s="819"/>
      <c r="AU29" s="819" t="s">
        <v>550</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9576</v>
      </c>
      <c r="R30" s="747"/>
      <c r="S30" s="747"/>
      <c r="T30" s="747"/>
      <c r="U30" s="747"/>
      <c r="V30" s="747">
        <v>9478</v>
      </c>
      <c r="W30" s="747"/>
      <c r="X30" s="747"/>
      <c r="Y30" s="747"/>
      <c r="Z30" s="747"/>
      <c r="AA30" s="747">
        <v>98</v>
      </c>
      <c r="AB30" s="747"/>
      <c r="AC30" s="747"/>
      <c r="AD30" s="747"/>
      <c r="AE30" s="748"/>
      <c r="AF30" s="749">
        <v>98</v>
      </c>
      <c r="AG30" s="750"/>
      <c r="AH30" s="750"/>
      <c r="AI30" s="750"/>
      <c r="AJ30" s="751"/>
      <c r="AK30" s="818">
        <v>1343</v>
      </c>
      <c r="AL30" s="819"/>
      <c r="AM30" s="819"/>
      <c r="AN30" s="819"/>
      <c r="AO30" s="819"/>
      <c r="AP30" s="819" t="s">
        <v>550</v>
      </c>
      <c r="AQ30" s="819"/>
      <c r="AR30" s="819"/>
      <c r="AS30" s="819"/>
      <c r="AT30" s="819"/>
      <c r="AU30" s="819" t="s">
        <v>550</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1316</v>
      </c>
      <c r="R31" s="747"/>
      <c r="S31" s="747"/>
      <c r="T31" s="747"/>
      <c r="U31" s="747"/>
      <c r="V31" s="747">
        <v>1313</v>
      </c>
      <c r="W31" s="747"/>
      <c r="X31" s="747"/>
      <c r="Y31" s="747"/>
      <c r="Z31" s="747"/>
      <c r="AA31" s="747">
        <v>3</v>
      </c>
      <c r="AB31" s="747"/>
      <c r="AC31" s="747"/>
      <c r="AD31" s="747"/>
      <c r="AE31" s="748"/>
      <c r="AF31" s="749">
        <v>3</v>
      </c>
      <c r="AG31" s="750"/>
      <c r="AH31" s="750"/>
      <c r="AI31" s="750"/>
      <c r="AJ31" s="751"/>
      <c r="AK31" s="818">
        <v>359</v>
      </c>
      <c r="AL31" s="819"/>
      <c r="AM31" s="819"/>
      <c r="AN31" s="819"/>
      <c r="AO31" s="819"/>
      <c r="AP31" s="819" t="s">
        <v>550</v>
      </c>
      <c r="AQ31" s="819"/>
      <c r="AR31" s="819"/>
      <c r="AS31" s="819"/>
      <c r="AT31" s="819"/>
      <c r="AU31" s="819" t="s">
        <v>550</v>
      </c>
      <c r="AV31" s="819"/>
      <c r="AW31" s="819"/>
      <c r="AX31" s="819"/>
      <c r="AY31" s="819"/>
      <c r="AZ31" s="820" t="s">
        <v>550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55</v>
      </c>
      <c r="R32" s="747"/>
      <c r="S32" s="747"/>
      <c r="T32" s="747"/>
      <c r="U32" s="747"/>
      <c r="V32" s="747">
        <v>55</v>
      </c>
      <c r="W32" s="747"/>
      <c r="X32" s="747"/>
      <c r="Y32" s="747"/>
      <c r="Z32" s="747"/>
      <c r="AA32" s="747" t="s">
        <v>550</v>
      </c>
      <c r="AB32" s="747"/>
      <c r="AC32" s="747"/>
      <c r="AD32" s="747"/>
      <c r="AE32" s="748"/>
      <c r="AF32" s="749" t="s">
        <v>112</v>
      </c>
      <c r="AG32" s="750"/>
      <c r="AH32" s="750"/>
      <c r="AI32" s="750"/>
      <c r="AJ32" s="751"/>
      <c r="AK32" s="818">
        <v>4</v>
      </c>
      <c r="AL32" s="819"/>
      <c r="AM32" s="819"/>
      <c r="AN32" s="819"/>
      <c r="AO32" s="819"/>
      <c r="AP32" s="819" t="s">
        <v>550</v>
      </c>
      <c r="AQ32" s="819"/>
      <c r="AR32" s="819"/>
      <c r="AS32" s="819"/>
      <c r="AT32" s="819"/>
      <c r="AU32" s="819" t="s">
        <v>550</v>
      </c>
      <c r="AV32" s="819"/>
      <c r="AW32" s="819"/>
      <c r="AX32" s="819"/>
      <c r="AY32" s="819"/>
      <c r="AZ32" s="820" t="s">
        <v>550</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2726</v>
      </c>
      <c r="R33" s="747"/>
      <c r="S33" s="747"/>
      <c r="T33" s="747"/>
      <c r="U33" s="747"/>
      <c r="V33" s="747">
        <v>2962</v>
      </c>
      <c r="W33" s="747"/>
      <c r="X33" s="747"/>
      <c r="Y33" s="747"/>
      <c r="Z33" s="747"/>
      <c r="AA33" s="747">
        <v>-236</v>
      </c>
      <c r="AB33" s="747"/>
      <c r="AC33" s="747"/>
      <c r="AD33" s="747"/>
      <c r="AE33" s="748"/>
      <c r="AF33" s="749">
        <v>1536</v>
      </c>
      <c r="AG33" s="750"/>
      <c r="AH33" s="750"/>
      <c r="AI33" s="750"/>
      <c r="AJ33" s="751"/>
      <c r="AK33" s="818">
        <v>61</v>
      </c>
      <c r="AL33" s="819"/>
      <c r="AM33" s="819"/>
      <c r="AN33" s="819"/>
      <c r="AO33" s="819"/>
      <c r="AP33" s="819">
        <v>11082</v>
      </c>
      <c r="AQ33" s="819"/>
      <c r="AR33" s="819"/>
      <c r="AS33" s="819"/>
      <c r="AT33" s="819"/>
      <c r="AU33" s="819">
        <v>532</v>
      </c>
      <c r="AV33" s="819"/>
      <c r="AW33" s="819"/>
      <c r="AX33" s="819"/>
      <c r="AY33" s="819"/>
      <c r="AZ33" s="820" t="s">
        <v>550</v>
      </c>
      <c r="BA33" s="820"/>
      <c r="BB33" s="820"/>
      <c r="BC33" s="820"/>
      <c r="BD33" s="820"/>
      <c r="BE33" s="816" t="s">
        <v>390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1986</v>
      </c>
      <c r="R34" s="747"/>
      <c r="S34" s="747"/>
      <c r="T34" s="747"/>
      <c r="U34" s="747"/>
      <c r="V34" s="747">
        <v>1986</v>
      </c>
      <c r="W34" s="747"/>
      <c r="X34" s="747"/>
      <c r="Y34" s="747"/>
      <c r="Z34" s="747"/>
      <c r="AA34" s="747" t="s">
        <v>550</v>
      </c>
      <c r="AB34" s="747"/>
      <c r="AC34" s="747"/>
      <c r="AD34" s="747"/>
      <c r="AE34" s="748"/>
      <c r="AF34" s="749" t="s">
        <v>112</v>
      </c>
      <c r="AG34" s="750"/>
      <c r="AH34" s="750"/>
      <c r="AI34" s="750"/>
      <c r="AJ34" s="751"/>
      <c r="AK34" s="818">
        <v>110</v>
      </c>
      <c r="AL34" s="819"/>
      <c r="AM34" s="819"/>
      <c r="AN34" s="819"/>
      <c r="AO34" s="819"/>
      <c r="AP34" s="819">
        <v>2994</v>
      </c>
      <c r="AQ34" s="819"/>
      <c r="AR34" s="819"/>
      <c r="AS34" s="819"/>
      <c r="AT34" s="819"/>
      <c r="AU34" s="819">
        <v>2919</v>
      </c>
      <c r="AV34" s="819"/>
      <c r="AW34" s="819"/>
      <c r="AX34" s="819"/>
      <c r="AY34" s="819"/>
      <c r="AZ34" s="820" t="s">
        <v>550</v>
      </c>
      <c r="BA34" s="820"/>
      <c r="BB34" s="820"/>
      <c r="BC34" s="820"/>
      <c r="BD34" s="820"/>
      <c r="BE34" s="816" t="s">
        <v>392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3248</v>
      </c>
      <c r="R35" s="747"/>
      <c r="S35" s="747"/>
      <c r="T35" s="747"/>
      <c r="U35" s="747"/>
      <c r="V35" s="747">
        <v>3221</v>
      </c>
      <c r="W35" s="747"/>
      <c r="X35" s="747"/>
      <c r="Y35" s="747"/>
      <c r="Z35" s="747"/>
      <c r="AA35" s="747">
        <v>27</v>
      </c>
      <c r="AB35" s="747"/>
      <c r="AC35" s="747"/>
      <c r="AD35" s="747"/>
      <c r="AE35" s="748"/>
      <c r="AF35" s="749" t="s">
        <v>112</v>
      </c>
      <c r="AG35" s="750"/>
      <c r="AH35" s="750"/>
      <c r="AI35" s="750"/>
      <c r="AJ35" s="751"/>
      <c r="AK35" s="818">
        <v>1333</v>
      </c>
      <c r="AL35" s="819"/>
      <c r="AM35" s="819"/>
      <c r="AN35" s="819"/>
      <c r="AO35" s="819"/>
      <c r="AP35" s="819">
        <v>20979</v>
      </c>
      <c r="AQ35" s="819"/>
      <c r="AR35" s="819"/>
      <c r="AS35" s="819"/>
      <c r="AT35" s="819"/>
      <c r="AU35" s="819">
        <v>17518</v>
      </c>
      <c r="AV35" s="819"/>
      <c r="AW35" s="819"/>
      <c r="AX35" s="819"/>
      <c r="AY35" s="819"/>
      <c r="AZ35" s="820" t="s">
        <v>550</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394</v>
      </c>
      <c r="C36" s="744"/>
      <c r="D36" s="744"/>
      <c r="E36" s="744"/>
      <c r="F36" s="744"/>
      <c r="G36" s="744"/>
      <c r="H36" s="744"/>
      <c r="I36" s="744"/>
      <c r="J36" s="744"/>
      <c r="K36" s="744"/>
      <c r="L36" s="744"/>
      <c r="M36" s="744"/>
      <c r="N36" s="744"/>
      <c r="O36" s="744"/>
      <c r="P36" s="745"/>
      <c r="Q36" s="746">
        <v>43</v>
      </c>
      <c r="R36" s="747"/>
      <c r="S36" s="747"/>
      <c r="T36" s="747"/>
      <c r="U36" s="747"/>
      <c r="V36" s="747">
        <v>43</v>
      </c>
      <c r="W36" s="747"/>
      <c r="X36" s="747"/>
      <c r="Y36" s="747"/>
      <c r="Z36" s="747"/>
      <c r="AA36" s="747" t="s">
        <v>550</v>
      </c>
      <c r="AB36" s="747"/>
      <c r="AC36" s="747"/>
      <c r="AD36" s="747"/>
      <c r="AE36" s="748"/>
      <c r="AF36" s="749" t="s">
        <v>112</v>
      </c>
      <c r="AG36" s="750"/>
      <c r="AH36" s="750"/>
      <c r="AI36" s="750"/>
      <c r="AJ36" s="751"/>
      <c r="AK36" s="818">
        <v>31</v>
      </c>
      <c r="AL36" s="819"/>
      <c r="AM36" s="819"/>
      <c r="AN36" s="819"/>
      <c r="AO36" s="819"/>
      <c r="AP36" s="819">
        <v>506</v>
      </c>
      <c r="AQ36" s="819"/>
      <c r="AR36" s="819"/>
      <c r="AS36" s="819"/>
      <c r="AT36" s="819"/>
      <c r="AU36" s="819">
        <v>504</v>
      </c>
      <c r="AV36" s="819"/>
      <c r="AW36" s="819"/>
      <c r="AX36" s="819"/>
      <c r="AY36" s="819"/>
      <c r="AZ36" s="820" t="s">
        <v>550</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395</v>
      </c>
      <c r="C37" s="744"/>
      <c r="D37" s="744"/>
      <c r="E37" s="744"/>
      <c r="F37" s="744"/>
      <c r="G37" s="744"/>
      <c r="H37" s="744"/>
      <c r="I37" s="744"/>
      <c r="J37" s="744"/>
      <c r="K37" s="744"/>
      <c r="L37" s="744"/>
      <c r="M37" s="744"/>
      <c r="N37" s="744"/>
      <c r="O37" s="744"/>
      <c r="P37" s="745"/>
      <c r="Q37" s="746">
        <v>100</v>
      </c>
      <c r="R37" s="747"/>
      <c r="S37" s="747"/>
      <c r="T37" s="747"/>
      <c r="U37" s="747"/>
      <c r="V37" s="747">
        <v>100</v>
      </c>
      <c r="W37" s="747"/>
      <c r="X37" s="747"/>
      <c r="Y37" s="747"/>
      <c r="Z37" s="747"/>
      <c r="AA37" s="747" t="s">
        <v>550</v>
      </c>
      <c r="AB37" s="747"/>
      <c r="AC37" s="747"/>
      <c r="AD37" s="747"/>
      <c r="AE37" s="748"/>
      <c r="AF37" s="749" t="s">
        <v>112</v>
      </c>
      <c r="AG37" s="750"/>
      <c r="AH37" s="750"/>
      <c r="AI37" s="750"/>
      <c r="AJ37" s="751"/>
      <c r="AK37" s="818">
        <v>70</v>
      </c>
      <c r="AL37" s="819"/>
      <c r="AM37" s="819"/>
      <c r="AN37" s="819"/>
      <c r="AO37" s="819"/>
      <c r="AP37" s="819">
        <v>477</v>
      </c>
      <c r="AQ37" s="819"/>
      <c r="AR37" s="819"/>
      <c r="AS37" s="819"/>
      <c r="AT37" s="819"/>
      <c r="AU37" s="819">
        <v>474</v>
      </c>
      <c r="AV37" s="819"/>
      <c r="AW37" s="819"/>
      <c r="AX37" s="819"/>
      <c r="AY37" s="819"/>
      <c r="AZ37" s="820" t="s">
        <v>550</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396</v>
      </c>
      <c r="C38" s="744"/>
      <c r="D38" s="744"/>
      <c r="E38" s="744"/>
      <c r="F38" s="744"/>
      <c r="G38" s="744"/>
      <c r="H38" s="744"/>
      <c r="I38" s="744"/>
      <c r="J38" s="744"/>
      <c r="K38" s="744"/>
      <c r="L38" s="744"/>
      <c r="M38" s="744"/>
      <c r="N38" s="744"/>
      <c r="O38" s="744"/>
      <c r="P38" s="745"/>
      <c r="Q38" s="746">
        <v>98</v>
      </c>
      <c r="R38" s="747"/>
      <c r="S38" s="747"/>
      <c r="T38" s="747"/>
      <c r="U38" s="747"/>
      <c r="V38" s="747">
        <v>98</v>
      </c>
      <c r="W38" s="747"/>
      <c r="X38" s="747"/>
      <c r="Y38" s="747"/>
      <c r="Z38" s="747"/>
      <c r="AA38" s="747" t="s">
        <v>550</v>
      </c>
      <c r="AB38" s="747"/>
      <c r="AC38" s="747"/>
      <c r="AD38" s="747"/>
      <c r="AE38" s="748"/>
      <c r="AF38" s="749" t="s">
        <v>112</v>
      </c>
      <c r="AG38" s="750"/>
      <c r="AH38" s="750"/>
      <c r="AI38" s="750"/>
      <c r="AJ38" s="751"/>
      <c r="AK38" s="818">
        <v>57</v>
      </c>
      <c r="AL38" s="819"/>
      <c r="AM38" s="819"/>
      <c r="AN38" s="819"/>
      <c r="AO38" s="819"/>
      <c r="AP38" s="819">
        <v>242</v>
      </c>
      <c r="AQ38" s="819"/>
      <c r="AR38" s="819"/>
      <c r="AS38" s="819"/>
      <c r="AT38" s="819"/>
      <c r="AU38" s="819">
        <v>150</v>
      </c>
      <c r="AV38" s="819"/>
      <c r="AW38" s="819"/>
      <c r="AX38" s="819"/>
      <c r="AY38" s="819"/>
      <c r="AZ38" s="820" t="s">
        <v>550</v>
      </c>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397</v>
      </c>
      <c r="C39" s="744"/>
      <c r="D39" s="744"/>
      <c r="E39" s="744"/>
      <c r="F39" s="744"/>
      <c r="G39" s="744"/>
      <c r="H39" s="744"/>
      <c r="I39" s="744"/>
      <c r="J39" s="744"/>
      <c r="K39" s="744"/>
      <c r="L39" s="744"/>
      <c r="M39" s="744"/>
      <c r="N39" s="744"/>
      <c r="O39" s="744"/>
      <c r="P39" s="745"/>
      <c r="Q39" s="746">
        <v>120</v>
      </c>
      <c r="R39" s="747"/>
      <c r="S39" s="747"/>
      <c r="T39" s="747"/>
      <c r="U39" s="747"/>
      <c r="V39" s="747">
        <v>120</v>
      </c>
      <c r="W39" s="747"/>
      <c r="X39" s="747"/>
      <c r="Y39" s="747"/>
      <c r="Z39" s="747"/>
      <c r="AA39" s="747" t="s">
        <v>550</v>
      </c>
      <c r="AB39" s="747"/>
      <c r="AC39" s="747"/>
      <c r="AD39" s="747"/>
      <c r="AE39" s="748"/>
      <c r="AF39" s="749" t="s">
        <v>112</v>
      </c>
      <c r="AG39" s="750"/>
      <c r="AH39" s="750"/>
      <c r="AI39" s="750"/>
      <c r="AJ39" s="751"/>
      <c r="AK39" s="818" t="s">
        <v>559</v>
      </c>
      <c r="AL39" s="819"/>
      <c r="AM39" s="819"/>
      <c r="AN39" s="819"/>
      <c r="AO39" s="819"/>
      <c r="AP39" s="819">
        <v>332</v>
      </c>
      <c r="AQ39" s="819"/>
      <c r="AR39" s="819"/>
      <c r="AS39" s="819"/>
      <c r="AT39" s="819"/>
      <c r="AU39" s="819" t="s">
        <v>550</v>
      </c>
      <c r="AV39" s="819"/>
      <c r="AW39" s="819"/>
      <c r="AX39" s="819"/>
      <c r="AY39" s="819"/>
      <c r="AZ39" s="820" t="s">
        <v>550</v>
      </c>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1711</v>
      </c>
      <c r="AG63" s="830"/>
      <c r="AH63" s="830"/>
      <c r="AI63" s="830"/>
      <c r="AJ63" s="831"/>
      <c r="AK63" s="832"/>
      <c r="AL63" s="827"/>
      <c r="AM63" s="827"/>
      <c r="AN63" s="827"/>
      <c r="AO63" s="827"/>
      <c r="AP63" s="830">
        <v>36613</v>
      </c>
      <c r="AQ63" s="830"/>
      <c r="AR63" s="830"/>
      <c r="AS63" s="830"/>
      <c r="AT63" s="830"/>
      <c r="AU63" s="830">
        <v>22097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401</v>
      </c>
      <c r="B66" s="729"/>
      <c r="C66" s="729"/>
      <c r="D66" s="729"/>
      <c r="E66" s="729"/>
      <c r="F66" s="729"/>
      <c r="G66" s="729"/>
      <c r="H66" s="729"/>
      <c r="I66" s="729"/>
      <c r="J66" s="729"/>
      <c r="K66" s="729"/>
      <c r="L66" s="729"/>
      <c r="M66" s="729"/>
      <c r="N66" s="729"/>
      <c r="O66" s="729"/>
      <c r="P66" s="730"/>
      <c r="Q66" s="705" t="s">
        <v>402</v>
      </c>
      <c r="R66" s="706"/>
      <c r="S66" s="706"/>
      <c r="T66" s="706"/>
      <c r="U66" s="707"/>
      <c r="V66" s="705" t="s">
        <v>403</v>
      </c>
      <c r="W66" s="706"/>
      <c r="X66" s="706"/>
      <c r="Y66" s="706"/>
      <c r="Z66" s="707"/>
      <c r="AA66" s="705" t="s">
        <v>404</v>
      </c>
      <c r="AB66" s="706"/>
      <c r="AC66" s="706"/>
      <c r="AD66" s="706"/>
      <c r="AE66" s="707"/>
      <c r="AF66" s="840" t="s">
        <v>405</v>
      </c>
      <c r="AG66" s="801"/>
      <c r="AH66" s="801"/>
      <c r="AI66" s="801"/>
      <c r="AJ66" s="841"/>
      <c r="AK66" s="705" t="s">
        <v>406</v>
      </c>
      <c r="AL66" s="729"/>
      <c r="AM66" s="729"/>
      <c r="AN66" s="729"/>
      <c r="AO66" s="730"/>
      <c r="AP66" s="705" t="s">
        <v>407</v>
      </c>
      <c r="AQ66" s="706"/>
      <c r="AR66" s="706"/>
      <c r="AS66" s="706"/>
      <c r="AT66" s="707"/>
      <c r="AU66" s="705" t="s">
        <v>408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951</v>
      </c>
      <c r="R68" s="854"/>
      <c r="S68" s="854"/>
      <c r="T68" s="854"/>
      <c r="U68" s="854"/>
      <c r="V68" s="854">
        <v>951</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559</v>
      </c>
      <c r="AQ68" s="854"/>
      <c r="AR68" s="854"/>
      <c r="AS68" s="854"/>
      <c r="AT68" s="854"/>
      <c r="AU68" s="854" t="s">
        <v>559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552</v>
      </c>
      <c r="C69" s="862"/>
      <c r="D69" s="862"/>
      <c r="E69" s="862"/>
      <c r="F69" s="862"/>
      <c r="G69" s="862"/>
      <c r="H69" s="862"/>
      <c r="I69" s="862"/>
      <c r="J69" s="862"/>
      <c r="K69" s="862"/>
      <c r="L69" s="862"/>
      <c r="M69" s="862"/>
      <c r="N69" s="862"/>
      <c r="O69" s="862"/>
      <c r="P69" s="863"/>
      <c r="Q69" s="864">
        <v>375539</v>
      </c>
      <c r="R69" s="819"/>
      <c r="S69" s="819"/>
      <c r="T69" s="819"/>
      <c r="U69" s="819"/>
      <c r="V69" s="819">
        <v>374021</v>
      </c>
      <c r="W69" s="819"/>
      <c r="X69" s="819"/>
      <c r="Y69" s="819"/>
      <c r="Z69" s="819"/>
      <c r="AA69" s="819">
        <v>1517</v>
      </c>
      <c r="AB69" s="819"/>
      <c r="AC69" s="819"/>
      <c r="AD69" s="819"/>
      <c r="AE69" s="819"/>
      <c r="AF69" s="819">
        <v>1517</v>
      </c>
      <c r="AG69" s="819"/>
      <c r="AH69" s="819"/>
      <c r="AI69" s="819"/>
      <c r="AJ69" s="819"/>
      <c r="AK69" s="819">
        <v>2628</v>
      </c>
      <c r="AL69" s="819"/>
      <c r="AM69" s="819"/>
      <c r="AN69" s="819"/>
      <c r="AO69" s="819"/>
      <c r="AP69" s="819" t="s">
        <v>559</v>
      </c>
      <c r="AQ69" s="819"/>
      <c r="AR69" s="819"/>
      <c r="AS69" s="819"/>
      <c r="AT69" s="819"/>
      <c r="AU69" s="819" t="s">
        <v>559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553</v>
      </c>
      <c r="C70" s="862"/>
      <c r="D70" s="862"/>
      <c r="E70" s="862"/>
      <c r="F70" s="862"/>
      <c r="G70" s="862"/>
      <c r="H70" s="862"/>
      <c r="I70" s="862"/>
      <c r="J70" s="862"/>
      <c r="K70" s="862"/>
      <c r="L70" s="862"/>
      <c r="M70" s="862"/>
      <c r="N70" s="862"/>
      <c r="O70" s="862"/>
      <c r="P70" s="863"/>
      <c r="Q70" s="864">
        <v>200</v>
      </c>
      <c r="R70" s="819"/>
      <c r="S70" s="819"/>
      <c r="T70" s="819"/>
      <c r="U70" s="819"/>
      <c r="V70" s="819">
        <v>165</v>
      </c>
      <c r="W70" s="819"/>
      <c r="X70" s="819"/>
      <c r="Y70" s="819"/>
      <c r="Z70" s="819"/>
      <c r="AA70" s="819">
        <v>35</v>
      </c>
      <c r="AB70" s="819"/>
      <c r="AC70" s="819"/>
      <c r="AD70" s="819"/>
      <c r="AE70" s="819"/>
      <c r="AF70" s="819">
        <v>35</v>
      </c>
      <c r="AG70" s="819"/>
      <c r="AH70" s="819"/>
      <c r="AI70" s="819"/>
      <c r="AJ70" s="819"/>
      <c r="AK70" s="819" t="s">
        <v>559</v>
      </c>
      <c r="AL70" s="819"/>
      <c r="AM70" s="819"/>
      <c r="AN70" s="819"/>
      <c r="AO70" s="819"/>
      <c r="AP70" s="819" t="s">
        <v>559</v>
      </c>
      <c r="AQ70" s="819"/>
      <c r="AR70" s="819"/>
      <c r="AS70" s="819"/>
      <c r="AT70" s="819"/>
      <c r="AU70" s="819" t="s">
        <v>559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554</v>
      </c>
      <c r="C71" s="862"/>
      <c r="D71" s="862"/>
      <c r="E71" s="862"/>
      <c r="F71" s="862"/>
      <c r="G71" s="862"/>
      <c r="H71" s="862"/>
      <c r="I71" s="862"/>
      <c r="J71" s="862"/>
      <c r="K71" s="862"/>
      <c r="L71" s="862"/>
      <c r="M71" s="862"/>
      <c r="N71" s="862"/>
      <c r="O71" s="862"/>
      <c r="P71" s="863"/>
      <c r="Q71" s="864">
        <v>64</v>
      </c>
      <c r="R71" s="819"/>
      <c r="S71" s="819"/>
      <c r="T71" s="819"/>
      <c r="U71" s="819"/>
      <c r="V71" s="819">
        <v>62</v>
      </c>
      <c r="W71" s="819"/>
      <c r="X71" s="819"/>
      <c r="Y71" s="819"/>
      <c r="Z71" s="819"/>
      <c r="AA71" s="819">
        <v>2</v>
      </c>
      <c r="AB71" s="819"/>
      <c r="AC71" s="819"/>
      <c r="AD71" s="819"/>
      <c r="AE71" s="819"/>
      <c r="AF71" s="819">
        <v>2</v>
      </c>
      <c r="AG71" s="819"/>
      <c r="AH71" s="819"/>
      <c r="AI71" s="819"/>
      <c r="AJ71" s="819"/>
      <c r="AK71" s="819" t="s">
        <v>559</v>
      </c>
      <c r="AL71" s="819"/>
      <c r="AM71" s="819"/>
      <c r="AN71" s="819"/>
      <c r="AO71" s="819"/>
      <c r="AP71" s="819" t="s">
        <v>559</v>
      </c>
      <c r="AQ71" s="819"/>
      <c r="AR71" s="819"/>
      <c r="AS71" s="819"/>
      <c r="AT71" s="819"/>
      <c r="AU71" s="819" t="s">
        <v>559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555</v>
      </c>
      <c r="C72" s="862"/>
      <c r="D72" s="862"/>
      <c r="E72" s="862"/>
      <c r="F72" s="862"/>
      <c r="G72" s="862"/>
      <c r="H72" s="862"/>
      <c r="I72" s="862"/>
      <c r="J72" s="862"/>
      <c r="K72" s="862"/>
      <c r="L72" s="862"/>
      <c r="M72" s="862"/>
      <c r="N72" s="862"/>
      <c r="O72" s="862"/>
      <c r="P72" s="863"/>
      <c r="Q72" s="864">
        <v>30</v>
      </c>
      <c r="R72" s="819"/>
      <c r="S72" s="819"/>
      <c r="T72" s="819"/>
      <c r="U72" s="819"/>
      <c r="V72" s="819">
        <v>29</v>
      </c>
      <c r="W72" s="819"/>
      <c r="X72" s="819"/>
      <c r="Y72" s="819"/>
      <c r="Z72" s="819"/>
      <c r="AA72" s="819">
        <v>0</v>
      </c>
      <c r="AB72" s="819"/>
      <c r="AC72" s="819"/>
      <c r="AD72" s="819"/>
      <c r="AE72" s="819"/>
      <c r="AF72" s="819">
        <v>0</v>
      </c>
      <c r="AG72" s="819"/>
      <c r="AH72" s="819"/>
      <c r="AI72" s="819"/>
      <c r="AJ72" s="819"/>
      <c r="AK72" s="819" t="s">
        <v>559</v>
      </c>
      <c r="AL72" s="819"/>
      <c r="AM72" s="819"/>
      <c r="AN72" s="819"/>
      <c r="AO72" s="819"/>
      <c r="AP72" s="819" t="s">
        <v>559</v>
      </c>
      <c r="AQ72" s="819"/>
      <c r="AR72" s="819"/>
      <c r="AS72" s="819"/>
      <c r="AT72" s="819"/>
      <c r="AU72" s="819" t="s">
        <v>559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556</v>
      </c>
      <c r="C73" s="862"/>
      <c r="D73" s="862"/>
      <c r="E73" s="862"/>
      <c r="F73" s="862"/>
      <c r="G73" s="862"/>
      <c r="H73" s="862"/>
      <c r="I73" s="862"/>
      <c r="J73" s="862"/>
      <c r="K73" s="862"/>
      <c r="L73" s="862"/>
      <c r="M73" s="862"/>
      <c r="N73" s="862"/>
      <c r="O73" s="862"/>
      <c r="P73" s="863"/>
      <c r="Q73" s="864">
        <v>3173</v>
      </c>
      <c r="R73" s="819"/>
      <c r="S73" s="819"/>
      <c r="T73" s="819"/>
      <c r="U73" s="819"/>
      <c r="V73" s="819">
        <v>3054</v>
      </c>
      <c r="W73" s="819"/>
      <c r="X73" s="819"/>
      <c r="Y73" s="819"/>
      <c r="Z73" s="819"/>
      <c r="AA73" s="819">
        <v>-36</v>
      </c>
      <c r="AB73" s="819"/>
      <c r="AC73" s="819"/>
      <c r="AD73" s="819"/>
      <c r="AE73" s="819"/>
      <c r="AF73" s="819">
        <v>1605</v>
      </c>
      <c r="AG73" s="819"/>
      <c r="AH73" s="819"/>
      <c r="AI73" s="819"/>
      <c r="AJ73" s="819"/>
      <c r="AK73" s="819" t="s">
        <v>559</v>
      </c>
      <c r="AL73" s="819"/>
      <c r="AM73" s="819"/>
      <c r="AN73" s="819"/>
      <c r="AO73" s="819"/>
      <c r="AP73" s="819">
        <v>1311</v>
      </c>
      <c r="AQ73" s="819"/>
      <c r="AR73" s="819"/>
      <c r="AS73" s="819"/>
      <c r="AT73" s="819"/>
      <c r="AU73" s="819">
        <v>148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557</v>
      </c>
      <c r="C74" s="862"/>
      <c r="D74" s="862"/>
      <c r="E74" s="862"/>
      <c r="F74" s="862"/>
      <c r="G74" s="862"/>
      <c r="H74" s="862"/>
      <c r="I74" s="862"/>
      <c r="J74" s="862"/>
      <c r="K74" s="862"/>
      <c r="L74" s="862"/>
      <c r="M74" s="862"/>
      <c r="N74" s="862"/>
      <c r="O74" s="862"/>
      <c r="P74" s="863"/>
      <c r="Q74" s="864">
        <v>330</v>
      </c>
      <c r="R74" s="819"/>
      <c r="S74" s="819"/>
      <c r="T74" s="819"/>
      <c r="U74" s="819"/>
      <c r="V74" s="819">
        <v>324</v>
      </c>
      <c r="W74" s="819"/>
      <c r="X74" s="819"/>
      <c r="Y74" s="819"/>
      <c r="Z74" s="819"/>
      <c r="AA74" s="819">
        <v>6</v>
      </c>
      <c r="AB74" s="819"/>
      <c r="AC74" s="819"/>
      <c r="AD74" s="819"/>
      <c r="AE74" s="819"/>
      <c r="AF74" s="819">
        <v>6</v>
      </c>
      <c r="AG74" s="819"/>
      <c r="AH74" s="819"/>
      <c r="AI74" s="819"/>
      <c r="AJ74" s="819"/>
      <c r="AK74" s="819" t="s">
        <v>559</v>
      </c>
      <c r="AL74" s="819"/>
      <c r="AM74" s="819"/>
      <c r="AN74" s="819"/>
      <c r="AO74" s="819"/>
      <c r="AP74" s="819" t="s">
        <v>559</v>
      </c>
      <c r="AQ74" s="819"/>
      <c r="AR74" s="819"/>
      <c r="AS74" s="819"/>
      <c r="AT74" s="819"/>
      <c r="AU74" s="819" t="s">
        <v>559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7067</v>
      </c>
      <c r="R75" s="868"/>
      <c r="S75" s="868"/>
      <c r="T75" s="868"/>
      <c r="U75" s="818"/>
      <c r="V75" s="869">
        <v>6864</v>
      </c>
      <c r="W75" s="868"/>
      <c r="X75" s="868"/>
      <c r="Y75" s="868"/>
      <c r="Z75" s="818"/>
      <c r="AA75" s="869">
        <v>203</v>
      </c>
      <c r="AB75" s="868"/>
      <c r="AC75" s="868"/>
      <c r="AD75" s="868"/>
      <c r="AE75" s="818"/>
      <c r="AF75" s="869">
        <v>203</v>
      </c>
      <c r="AG75" s="868"/>
      <c r="AH75" s="868"/>
      <c r="AI75" s="868"/>
      <c r="AJ75" s="818"/>
      <c r="AK75" s="869" t="s">
        <v>559</v>
      </c>
      <c r="AL75" s="868"/>
      <c r="AM75" s="868"/>
      <c r="AN75" s="868"/>
      <c r="AO75" s="818"/>
      <c r="AP75" s="869" t="s">
        <v>559</v>
      </c>
      <c r="AQ75" s="868"/>
      <c r="AR75" s="868"/>
      <c r="AS75" s="868"/>
      <c r="AT75" s="818"/>
      <c r="AU75" s="869" t="s">
        <v>559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3368</v>
      </c>
      <c r="AG88" s="830"/>
      <c r="AH88" s="830"/>
      <c r="AI88" s="830"/>
      <c r="AJ88" s="830"/>
      <c r="AK88" s="827"/>
      <c r="AL88" s="827"/>
      <c r="AM88" s="827"/>
      <c r="AN88" s="827"/>
      <c r="AO88" s="827"/>
      <c r="AP88" s="830">
        <v>1311</v>
      </c>
      <c r="AQ88" s="830"/>
      <c r="AR88" s="830"/>
      <c r="AS88" s="830"/>
      <c r="AT88" s="830"/>
      <c r="AU88" s="830">
        <v>148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410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25</v>
      </c>
      <c r="CS102" s="838"/>
      <c r="CT102" s="838"/>
      <c r="CU102" s="838"/>
      <c r="CV102" s="881"/>
      <c r="CW102" s="880">
        <v>7</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418</v>
      </c>
      <c r="AB109" s="883"/>
      <c r="AC109" s="883"/>
      <c r="AD109" s="883"/>
      <c r="AE109" s="884"/>
      <c r="AF109" s="882" t="s">
        <v>286</v>
      </c>
      <c r="AG109" s="883"/>
      <c r="AH109" s="883"/>
      <c r="AI109" s="883"/>
      <c r="AJ109" s="884"/>
      <c r="AK109" s="882" t="s">
        <v>285</v>
      </c>
      <c r="AL109" s="883"/>
      <c r="AM109" s="883"/>
      <c r="AN109" s="883"/>
      <c r="AO109" s="884"/>
      <c r="AP109" s="882" t="s">
        <v>419</v>
      </c>
      <c r="AQ109" s="883"/>
      <c r="AR109" s="883"/>
      <c r="AS109" s="883"/>
      <c r="AT109" s="885"/>
      <c r="AU109" s="904" t="s">
        <v>417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418</v>
      </c>
      <c r="BR109" s="883"/>
      <c r="BS109" s="883"/>
      <c r="BT109" s="883"/>
      <c r="BU109" s="884"/>
      <c r="BV109" s="882" t="s">
        <v>286</v>
      </c>
      <c r="BW109" s="883"/>
      <c r="BX109" s="883"/>
      <c r="BY109" s="883"/>
      <c r="BZ109" s="884"/>
      <c r="CA109" s="882" t="s">
        <v>285</v>
      </c>
      <c r="CB109" s="883"/>
      <c r="CC109" s="883"/>
      <c r="CD109" s="883"/>
      <c r="CE109" s="884"/>
      <c r="CF109" s="905" t="s">
        <v>419</v>
      </c>
      <c r="CG109" s="905"/>
      <c r="CH109" s="905"/>
      <c r="CI109" s="905"/>
      <c r="CJ109" s="905"/>
      <c r="CK109" s="882" t="s">
        <v>420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418</v>
      </c>
      <c r="DH109" s="883"/>
      <c r="DI109" s="883"/>
      <c r="DJ109" s="883"/>
      <c r="DK109" s="884"/>
      <c r="DL109" s="882" t="s">
        <v>286</v>
      </c>
      <c r="DM109" s="883"/>
      <c r="DN109" s="883"/>
      <c r="DO109" s="883"/>
      <c r="DP109" s="884"/>
      <c r="DQ109" s="882" t="s">
        <v>285</v>
      </c>
      <c r="DR109" s="883"/>
      <c r="DS109" s="883"/>
      <c r="DT109" s="883"/>
      <c r="DU109" s="884"/>
      <c r="DV109" s="882" t="s">
        <v>419</v>
      </c>
      <c r="DW109" s="883"/>
      <c r="DX109" s="883"/>
      <c r="DY109" s="883"/>
      <c r="DZ109" s="885"/>
    </row>
    <row r="110" spans="1:131" s="197" customFormat="1" ht="26.25" customHeight="1">
      <c r="A110" s="886" t="s">
        <v>421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6907956</v>
      </c>
      <c r="AB110" s="890"/>
      <c r="AC110" s="890"/>
      <c r="AD110" s="890"/>
      <c r="AE110" s="891"/>
      <c r="AF110" s="892">
        <v>6611178</v>
      </c>
      <c r="AG110" s="890"/>
      <c r="AH110" s="890"/>
      <c r="AI110" s="890"/>
      <c r="AJ110" s="891"/>
      <c r="AK110" s="892">
        <v>6395260</v>
      </c>
      <c r="AL110" s="890"/>
      <c r="AM110" s="890"/>
      <c r="AN110" s="890"/>
      <c r="AO110" s="891"/>
      <c r="AP110" s="893">
        <v>29.1</v>
      </c>
      <c r="AQ110" s="894"/>
      <c r="AR110" s="894"/>
      <c r="AS110" s="894"/>
      <c r="AT110" s="895"/>
      <c r="AU110" s="896" t="s">
        <v>60</v>
      </c>
      <c r="AV110" s="897"/>
      <c r="AW110" s="897"/>
      <c r="AX110" s="897"/>
      <c r="AY110" s="898"/>
      <c r="AZ110" s="940" t="s">
        <v>422</v>
      </c>
      <c r="BA110" s="887"/>
      <c r="BB110" s="887"/>
      <c r="BC110" s="887"/>
      <c r="BD110" s="887"/>
      <c r="BE110" s="887"/>
      <c r="BF110" s="887"/>
      <c r="BG110" s="887"/>
      <c r="BH110" s="887"/>
      <c r="BI110" s="887"/>
      <c r="BJ110" s="887"/>
      <c r="BK110" s="887"/>
      <c r="BL110" s="887"/>
      <c r="BM110" s="887"/>
      <c r="BN110" s="887"/>
      <c r="BO110" s="887"/>
      <c r="BP110" s="888"/>
      <c r="BQ110" s="926">
        <v>64022530</v>
      </c>
      <c r="BR110" s="927"/>
      <c r="BS110" s="927"/>
      <c r="BT110" s="927"/>
      <c r="BU110" s="927"/>
      <c r="BV110" s="927">
        <v>63028206</v>
      </c>
      <c r="BW110" s="927"/>
      <c r="BX110" s="927"/>
      <c r="BY110" s="927"/>
      <c r="BZ110" s="927"/>
      <c r="CA110" s="927">
        <v>60833798</v>
      </c>
      <c r="CB110" s="927"/>
      <c r="CC110" s="927"/>
      <c r="CD110" s="927"/>
      <c r="CE110" s="927"/>
      <c r="CF110" s="941">
        <v>277.10000000000002</v>
      </c>
      <c r="CG110" s="942"/>
      <c r="CH110" s="942"/>
      <c r="CI110" s="942"/>
      <c r="CJ110" s="942"/>
      <c r="CK110" s="943" t="s">
        <v>423</v>
      </c>
      <c r="CL110" s="944"/>
      <c r="CM110" s="923" t="s">
        <v>424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425</v>
      </c>
      <c r="DH110" s="927"/>
      <c r="DI110" s="927"/>
      <c r="DJ110" s="927"/>
      <c r="DK110" s="927"/>
      <c r="DL110" s="927" t="s">
        <v>425</v>
      </c>
      <c r="DM110" s="927"/>
      <c r="DN110" s="927"/>
      <c r="DO110" s="927"/>
      <c r="DP110" s="927"/>
      <c r="DQ110" s="927" t="s">
        <v>425</v>
      </c>
      <c r="DR110" s="927"/>
      <c r="DS110" s="927"/>
      <c r="DT110" s="927"/>
      <c r="DU110" s="927"/>
      <c r="DV110" s="928" t="s">
        <v>425</v>
      </c>
      <c r="DW110" s="928"/>
      <c r="DX110" s="928"/>
      <c r="DY110" s="928"/>
      <c r="DZ110" s="929"/>
    </row>
    <row r="111" spans="1:131" s="197" customFormat="1" ht="26.25" customHeight="1">
      <c r="A111" s="930" t="s">
        <v>426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427</v>
      </c>
      <c r="AB111" s="934"/>
      <c r="AC111" s="934"/>
      <c r="AD111" s="934"/>
      <c r="AE111" s="935"/>
      <c r="AF111" s="936" t="s">
        <v>427</v>
      </c>
      <c r="AG111" s="934"/>
      <c r="AH111" s="934"/>
      <c r="AI111" s="934"/>
      <c r="AJ111" s="935"/>
      <c r="AK111" s="936" t="s">
        <v>427</v>
      </c>
      <c r="AL111" s="934"/>
      <c r="AM111" s="934"/>
      <c r="AN111" s="934"/>
      <c r="AO111" s="935"/>
      <c r="AP111" s="937" t="s">
        <v>427</v>
      </c>
      <c r="AQ111" s="938"/>
      <c r="AR111" s="938"/>
      <c r="AS111" s="938"/>
      <c r="AT111" s="939"/>
      <c r="AU111" s="899"/>
      <c r="AV111" s="900"/>
      <c r="AW111" s="900"/>
      <c r="AX111" s="900"/>
      <c r="AY111" s="901"/>
      <c r="AZ111" s="949" t="s">
        <v>428</v>
      </c>
      <c r="BA111" s="950"/>
      <c r="BB111" s="950"/>
      <c r="BC111" s="950"/>
      <c r="BD111" s="950"/>
      <c r="BE111" s="950"/>
      <c r="BF111" s="950"/>
      <c r="BG111" s="950"/>
      <c r="BH111" s="950"/>
      <c r="BI111" s="950"/>
      <c r="BJ111" s="950"/>
      <c r="BK111" s="950"/>
      <c r="BL111" s="950"/>
      <c r="BM111" s="950"/>
      <c r="BN111" s="950"/>
      <c r="BO111" s="950"/>
      <c r="BP111" s="951"/>
      <c r="BQ111" s="919">
        <v>312813</v>
      </c>
      <c r="BR111" s="920"/>
      <c r="BS111" s="920"/>
      <c r="BT111" s="920"/>
      <c r="BU111" s="920"/>
      <c r="BV111" s="920">
        <v>261074</v>
      </c>
      <c r="BW111" s="920"/>
      <c r="BX111" s="920"/>
      <c r="BY111" s="920"/>
      <c r="BZ111" s="920"/>
      <c r="CA111" s="920">
        <v>211075</v>
      </c>
      <c r="CB111" s="920"/>
      <c r="CC111" s="920"/>
      <c r="CD111" s="920"/>
      <c r="CE111" s="920"/>
      <c r="CF111" s="914">
        <v>1</v>
      </c>
      <c r="CG111" s="915"/>
      <c r="CH111" s="915"/>
      <c r="CI111" s="915"/>
      <c r="CJ111" s="915"/>
      <c r="CK111" s="945"/>
      <c r="CL111" s="946"/>
      <c r="CM111" s="916" t="s">
        <v>429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425</v>
      </c>
      <c r="DH111" s="920"/>
      <c r="DI111" s="920"/>
      <c r="DJ111" s="920"/>
      <c r="DK111" s="920"/>
      <c r="DL111" s="920" t="s">
        <v>425</v>
      </c>
      <c r="DM111" s="920"/>
      <c r="DN111" s="920"/>
      <c r="DO111" s="920"/>
      <c r="DP111" s="920"/>
      <c r="DQ111" s="920" t="s">
        <v>425</v>
      </c>
      <c r="DR111" s="920"/>
      <c r="DS111" s="920"/>
      <c r="DT111" s="920"/>
      <c r="DU111" s="920"/>
      <c r="DV111" s="921" t="s">
        <v>425</v>
      </c>
      <c r="DW111" s="921"/>
      <c r="DX111" s="921"/>
      <c r="DY111" s="921"/>
      <c r="DZ111" s="922"/>
    </row>
    <row r="112" spans="1:131" s="197" customFormat="1" ht="26.25" customHeight="1">
      <c r="A112" s="952" t="s">
        <v>430</v>
      </c>
      <c r="B112" s="953"/>
      <c r="C112" s="950" t="s">
        <v>431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425</v>
      </c>
      <c r="AB112" s="959"/>
      <c r="AC112" s="959"/>
      <c r="AD112" s="959"/>
      <c r="AE112" s="960"/>
      <c r="AF112" s="961" t="s">
        <v>425</v>
      </c>
      <c r="AG112" s="959"/>
      <c r="AH112" s="959"/>
      <c r="AI112" s="959"/>
      <c r="AJ112" s="960"/>
      <c r="AK112" s="961" t="s">
        <v>425</v>
      </c>
      <c r="AL112" s="959"/>
      <c r="AM112" s="959"/>
      <c r="AN112" s="959"/>
      <c r="AO112" s="960"/>
      <c r="AP112" s="962" t="s">
        <v>425</v>
      </c>
      <c r="AQ112" s="963"/>
      <c r="AR112" s="963"/>
      <c r="AS112" s="963"/>
      <c r="AT112" s="964"/>
      <c r="AU112" s="899"/>
      <c r="AV112" s="900"/>
      <c r="AW112" s="900"/>
      <c r="AX112" s="900"/>
      <c r="AY112" s="901"/>
      <c r="AZ112" s="949" t="s">
        <v>432</v>
      </c>
      <c r="BA112" s="950"/>
      <c r="BB112" s="950"/>
      <c r="BC112" s="950"/>
      <c r="BD112" s="950"/>
      <c r="BE112" s="950"/>
      <c r="BF112" s="950"/>
      <c r="BG112" s="950"/>
      <c r="BH112" s="950"/>
      <c r="BI112" s="950"/>
      <c r="BJ112" s="950"/>
      <c r="BK112" s="950"/>
      <c r="BL112" s="950"/>
      <c r="BM112" s="950"/>
      <c r="BN112" s="950"/>
      <c r="BO112" s="950"/>
      <c r="BP112" s="951"/>
      <c r="BQ112" s="919">
        <v>20279310</v>
      </c>
      <c r="BR112" s="920"/>
      <c r="BS112" s="920"/>
      <c r="BT112" s="920"/>
      <c r="BU112" s="920"/>
      <c r="BV112" s="920">
        <v>20586200</v>
      </c>
      <c r="BW112" s="920"/>
      <c r="BX112" s="920"/>
      <c r="BY112" s="920"/>
      <c r="BZ112" s="920"/>
      <c r="CA112" s="920">
        <v>22099821</v>
      </c>
      <c r="CB112" s="920"/>
      <c r="CC112" s="920"/>
      <c r="CD112" s="920"/>
      <c r="CE112" s="920"/>
      <c r="CF112" s="914">
        <v>100.7</v>
      </c>
      <c r="CG112" s="915"/>
      <c r="CH112" s="915"/>
      <c r="CI112" s="915"/>
      <c r="CJ112" s="915"/>
      <c r="CK112" s="945"/>
      <c r="CL112" s="946"/>
      <c r="CM112" s="916" t="s">
        <v>433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48710</v>
      </c>
      <c r="DH112" s="920"/>
      <c r="DI112" s="920"/>
      <c r="DJ112" s="920"/>
      <c r="DK112" s="920"/>
      <c r="DL112" s="920">
        <v>19500</v>
      </c>
      <c r="DM112" s="920"/>
      <c r="DN112" s="920"/>
      <c r="DO112" s="920"/>
      <c r="DP112" s="920"/>
      <c r="DQ112" s="920">
        <v>9855</v>
      </c>
      <c r="DR112" s="920"/>
      <c r="DS112" s="920"/>
      <c r="DT112" s="920"/>
      <c r="DU112" s="920"/>
      <c r="DV112" s="921">
        <v>0</v>
      </c>
      <c r="DW112" s="921"/>
      <c r="DX112" s="921"/>
      <c r="DY112" s="921"/>
      <c r="DZ112" s="922"/>
    </row>
    <row r="113" spans="1:130" s="197" customFormat="1" ht="26.25" customHeight="1">
      <c r="A113" s="954"/>
      <c r="B113" s="955"/>
      <c r="C113" s="950" t="s">
        <v>434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1194188</v>
      </c>
      <c r="AB113" s="934"/>
      <c r="AC113" s="934"/>
      <c r="AD113" s="934"/>
      <c r="AE113" s="935"/>
      <c r="AF113" s="936">
        <v>1263195</v>
      </c>
      <c r="AG113" s="934"/>
      <c r="AH113" s="934"/>
      <c r="AI113" s="934"/>
      <c r="AJ113" s="935"/>
      <c r="AK113" s="936">
        <v>1312540</v>
      </c>
      <c r="AL113" s="934"/>
      <c r="AM113" s="934"/>
      <c r="AN113" s="934"/>
      <c r="AO113" s="935"/>
      <c r="AP113" s="937">
        <v>6</v>
      </c>
      <c r="AQ113" s="938"/>
      <c r="AR113" s="938"/>
      <c r="AS113" s="938"/>
      <c r="AT113" s="939"/>
      <c r="AU113" s="899"/>
      <c r="AV113" s="900"/>
      <c r="AW113" s="900"/>
      <c r="AX113" s="900"/>
      <c r="AY113" s="901"/>
      <c r="AZ113" s="949" t="s">
        <v>435</v>
      </c>
      <c r="BA113" s="950"/>
      <c r="BB113" s="950"/>
      <c r="BC113" s="950"/>
      <c r="BD113" s="950"/>
      <c r="BE113" s="950"/>
      <c r="BF113" s="950"/>
      <c r="BG113" s="950"/>
      <c r="BH113" s="950"/>
      <c r="BI113" s="950"/>
      <c r="BJ113" s="950"/>
      <c r="BK113" s="950"/>
      <c r="BL113" s="950"/>
      <c r="BM113" s="950"/>
      <c r="BN113" s="950"/>
      <c r="BO113" s="950"/>
      <c r="BP113" s="951"/>
      <c r="BQ113" s="919">
        <v>145531</v>
      </c>
      <c r="BR113" s="920"/>
      <c r="BS113" s="920"/>
      <c r="BT113" s="920"/>
      <c r="BU113" s="920"/>
      <c r="BV113" s="920">
        <v>150559</v>
      </c>
      <c r="BW113" s="920"/>
      <c r="BX113" s="920"/>
      <c r="BY113" s="920"/>
      <c r="BZ113" s="920"/>
      <c r="CA113" s="920">
        <v>147559</v>
      </c>
      <c r="CB113" s="920"/>
      <c r="CC113" s="920"/>
      <c r="CD113" s="920"/>
      <c r="CE113" s="920"/>
      <c r="CF113" s="914">
        <v>0.7</v>
      </c>
      <c r="CG113" s="915"/>
      <c r="CH113" s="915"/>
      <c r="CI113" s="915"/>
      <c r="CJ113" s="915"/>
      <c r="CK113" s="945"/>
      <c r="CL113" s="946"/>
      <c r="CM113" s="916" t="s">
        <v>436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425</v>
      </c>
      <c r="DH113" s="959"/>
      <c r="DI113" s="959"/>
      <c r="DJ113" s="959"/>
      <c r="DK113" s="960"/>
      <c r="DL113" s="961" t="s">
        <v>425</v>
      </c>
      <c r="DM113" s="959"/>
      <c r="DN113" s="959"/>
      <c r="DO113" s="959"/>
      <c r="DP113" s="960"/>
      <c r="DQ113" s="961" t="s">
        <v>425</v>
      </c>
      <c r="DR113" s="959"/>
      <c r="DS113" s="959"/>
      <c r="DT113" s="959"/>
      <c r="DU113" s="960"/>
      <c r="DV113" s="962" t="s">
        <v>425</v>
      </c>
      <c r="DW113" s="963"/>
      <c r="DX113" s="963"/>
      <c r="DY113" s="963"/>
      <c r="DZ113" s="964"/>
    </row>
    <row r="114" spans="1:130" s="197" customFormat="1" ht="26.25" customHeight="1">
      <c r="A114" s="954"/>
      <c r="B114" s="955"/>
      <c r="C114" s="950" t="s">
        <v>437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10310</v>
      </c>
      <c r="AB114" s="959"/>
      <c r="AC114" s="959"/>
      <c r="AD114" s="959"/>
      <c r="AE114" s="960"/>
      <c r="AF114" s="961">
        <v>7386</v>
      </c>
      <c r="AG114" s="959"/>
      <c r="AH114" s="959"/>
      <c r="AI114" s="959"/>
      <c r="AJ114" s="960"/>
      <c r="AK114" s="961">
        <v>7698</v>
      </c>
      <c r="AL114" s="959"/>
      <c r="AM114" s="959"/>
      <c r="AN114" s="959"/>
      <c r="AO114" s="960"/>
      <c r="AP114" s="962">
        <v>0</v>
      </c>
      <c r="AQ114" s="963"/>
      <c r="AR114" s="963"/>
      <c r="AS114" s="963"/>
      <c r="AT114" s="964"/>
      <c r="AU114" s="899"/>
      <c r="AV114" s="900"/>
      <c r="AW114" s="900"/>
      <c r="AX114" s="900"/>
      <c r="AY114" s="901"/>
      <c r="AZ114" s="949" t="s">
        <v>438</v>
      </c>
      <c r="BA114" s="950"/>
      <c r="BB114" s="950"/>
      <c r="BC114" s="950"/>
      <c r="BD114" s="950"/>
      <c r="BE114" s="950"/>
      <c r="BF114" s="950"/>
      <c r="BG114" s="950"/>
      <c r="BH114" s="950"/>
      <c r="BI114" s="950"/>
      <c r="BJ114" s="950"/>
      <c r="BK114" s="950"/>
      <c r="BL114" s="950"/>
      <c r="BM114" s="950"/>
      <c r="BN114" s="950"/>
      <c r="BO114" s="950"/>
      <c r="BP114" s="951"/>
      <c r="BQ114" s="919">
        <v>7002407</v>
      </c>
      <c r="BR114" s="920"/>
      <c r="BS114" s="920"/>
      <c r="BT114" s="920"/>
      <c r="BU114" s="920"/>
      <c r="BV114" s="920">
        <v>6716670</v>
      </c>
      <c r="BW114" s="920"/>
      <c r="BX114" s="920"/>
      <c r="BY114" s="920"/>
      <c r="BZ114" s="920"/>
      <c r="CA114" s="920">
        <v>5736353</v>
      </c>
      <c r="CB114" s="920"/>
      <c r="CC114" s="920"/>
      <c r="CD114" s="920"/>
      <c r="CE114" s="920"/>
      <c r="CF114" s="914">
        <v>26.1</v>
      </c>
      <c r="CG114" s="915"/>
      <c r="CH114" s="915"/>
      <c r="CI114" s="915"/>
      <c r="CJ114" s="915"/>
      <c r="CK114" s="945"/>
      <c r="CL114" s="946"/>
      <c r="CM114" s="916" t="s">
        <v>439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425</v>
      </c>
      <c r="DH114" s="959"/>
      <c r="DI114" s="959"/>
      <c r="DJ114" s="959"/>
      <c r="DK114" s="960"/>
      <c r="DL114" s="961" t="s">
        <v>425</v>
      </c>
      <c r="DM114" s="959"/>
      <c r="DN114" s="959"/>
      <c r="DO114" s="959"/>
      <c r="DP114" s="960"/>
      <c r="DQ114" s="961" t="s">
        <v>425</v>
      </c>
      <c r="DR114" s="959"/>
      <c r="DS114" s="959"/>
      <c r="DT114" s="959"/>
      <c r="DU114" s="960"/>
      <c r="DV114" s="962" t="s">
        <v>425</v>
      </c>
      <c r="DW114" s="963"/>
      <c r="DX114" s="963"/>
      <c r="DY114" s="963"/>
      <c r="DZ114" s="964"/>
    </row>
    <row r="115" spans="1:130" s="197" customFormat="1" ht="26.25" customHeight="1">
      <c r="A115" s="954"/>
      <c r="B115" s="955"/>
      <c r="C115" s="950" t="s">
        <v>440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80661</v>
      </c>
      <c r="AB115" s="934"/>
      <c r="AC115" s="934"/>
      <c r="AD115" s="934"/>
      <c r="AE115" s="935"/>
      <c r="AF115" s="936">
        <v>66529</v>
      </c>
      <c r="AG115" s="934"/>
      <c r="AH115" s="934"/>
      <c r="AI115" s="934"/>
      <c r="AJ115" s="935"/>
      <c r="AK115" s="936">
        <v>55085</v>
      </c>
      <c r="AL115" s="934"/>
      <c r="AM115" s="934"/>
      <c r="AN115" s="934"/>
      <c r="AO115" s="935"/>
      <c r="AP115" s="937">
        <v>0.3</v>
      </c>
      <c r="AQ115" s="938"/>
      <c r="AR115" s="938"/>
      <c r="AS115" s="938"/>
      <c r="AT115" s="939"/>
      <c r="AU115" s="899"/>
      <c r="AV115" s="900"/>
      <c r="AW115" s="900"/>
      <c r="AX115" s="900"/>
      <c r="AY115" s="901"/>
      <c r="AZ115" s="949" t="s">
        <v>441</v>
      </c>
      <c r="BA115" s="950"/>
      <c r="BB115" s="950"/>
      <c r="BC115" s="950"/>
      <c r="BD115" s="950"/>
      <c r="BE115" s="950"/>
      <c r="BF115" s="950"/>
      <c r="BG115" s="950"/>
      <c r="BH115" s="950"/>
      <c r="BI115" s="950"/>
      <c r="BJ115" s="950"/>
      <c r="BK115" s="950"/>
      <c r="BL115" s="950"/>
      <c r="BM115" s="950"/>
      <c r="BN115" s="950"/>
      <c r="BO115" s="950"/>
      <c r="BP115" s="951"/>
      <c r="BQ115" s="919" t="s">
        <v>425</v>
      </c>
      <c r="BR115" s="920"/>
      <c r="BS115" s="920"/>
      <c r="BT115" s="920"/>
      <c r="BU115" s="920"/>
      <c r="BV115" s="920">
        <v>14</v>
      </c>
      <c r="BW115" s="920"/>
      <c r="BX115" s="920"/>
      <c r="BY115" s="920"/>
      <c r="BZ115" s="920"/>
      <c r="CA115" s="920" t="s">
        <v>425</v>
      </c>
      <c r="CB115" s="920"/>
      <c r="CC115" s="920"/>
      <c r="CD115" s="920"/>
      <c r="CE115" s="920"/>
      <c r="CF115" s="914" t="s">
        <v>425</v>
      </c>
      <c r="CG115" s="915"/>
      <c r="CH115" s="915"/>
      <c r="CI115" s="915"/>
      <c r="CJ115" s="915"/>
      <c r="CK115" s="945"/>
      <c r="CL115" s="946"/>
      <c r="CM115" s="949" t="s">
        <v>442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425</v>
      </c>
      <c r="DH115" s="959"/>
      <c r="DI115" s="959"/>
      <c r="DJ115" s="959"/>
      <c r="DK115" s="960"/>
      <c r="DL115" s="961" t="s">
        <v>425</v>
      </c>
      <c r="DM115" s="959"/>
      <c r="DN115" s="959"/>
      <c r="DO115" s="959"/>
      <c r="DP115" s="960"/>
      <c r="DQ115" s="961" t="s">
        <v>425</v>
      </c>
      <c r="DR115" s="959"/>
      <c r="DS115" s="959"/>
      <c r="DT115" s="959"/>
      <c r="DU115" s="960"/>
      <c r="DV115" s="962" t="s">
        <v>425</v>
      </c>
      <c r="DW115" s="963"/>
      <c r="DX115" s="963"/>
      <c r="DY115" s="963"/>
      <c r="DZ115" s="964"/>
    </row>
    <row r="116" spans="1:130" s="197" customFormat="1" ht="26.25" customHeight="1">
      <c r="A116" s="956"/>
      <c r="B116" s="957"/>
      <c r="C116" s="971" t="s">
        <v>443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1294</v>
      </c>
      <c r="AB116" s="959"/>
      <c r="AC116" s="959"/>
      <c r="AD116" s="959"/>
      <c r="AE116" s="960"/>
      <c r="AF116" s="961">
        <v>7429</v>
      </c>
      <c r="AG116" s="959"/>
      <c r="AH116" s="959"/>
      <c r="AI116" s="959"/>
      <c r="AJ116" s="960"/>
      <c r="AK116" s="961">
        <v>2970</v>
      </c>
      <c r="AL116" s="959"/>
      <c r="AM116" s="959"/>
      <c r="AN116" s="959"/>
      <c r="AO116" s="960"/>
      <c r="AP116" s="962">
        <v>0</v>
      </c>
      <c r="AQ116" s="963"/>
      <c r="AR116" s="963"/>
      <c r="AS116" s="963"/>
      <c r="AT116" s="964"/>
      <c r="AU116" s="899"/>
      <c r="AV116" s="900"/>
      <c r="AW116" s="900"/>
      <c r="AX116" s="900"/>
      <c r="AY116" s="901"/>
      <c r="AZ116" s="949" t="s">
        <v>444</v>
      </c>
      <c r="BA116" s="950"/>
      <c r="BB116" s="950"/>
      <c r="BC116" s="950"/>
      <c r="BD116" s="950"/>
      <c r="BE116" s="950"/>
      <c r="BF116" s="950"/>
      <c r="BG116" s="950"/>
      <c r="BH116" s="950"/>
      <c r="BI116" s="950"/>
      <c r="BJ116" s="950"/>
      <c r="BK116" s="950"/>
      <c r="BL116" s="950"/>
      <c r="BM116" s="950"/>
      <c r="BN116" s="950"/>
      <c r="BO116" s="950"/>
      <c r="BP116" s="951"/>
      <c r="BQ116" s="919" t="s">
        <v>425</v>
      </c>
      <c r="BR116" s="920"/>
      <c r="BS116" s="920"/>
      <c r="BT116" s="920"/>
      <c r="BU116" s="920"/>
      <c r="BV116" s="920" t="s">
        <v>425</v>
      </c>
      <c r="BW116" s="920"/>
      <c r="BX116" s="920"/>
      <c r="BY116" s="920"/>
      <c r="BZ116" s="920"/>
      <c r="CA116" s="920" t="s">
        <v>425</v>
      </c>
      <c r="CB116" s="920"/>
      <c r="CC116" s="920"/>
      <c r="CD116" s="920"/>
      <c r="CE116" s="920"/>
      <c r="CF116" s="914" t="s">
        <v>425</v>
      </c>
      <c r="CG116" s="915"/>
      <c r="CH116" s="915"/>
      <c r="CI116" s="915"/>
      <c r="CJ116" s="915"/>
      <c r="CK116" s="945"/>
      <c r="CL116" s="946"/>
      <c r="CM116" s="916" t="s">
        <v>445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425</v>
      </c>
      <c r="DH116" s="959"/>
      <c r="DI116" s="959"/>
      <c r="DJ116" s="959"/>
      <c r="DK116" s="960"/>
      <c r="DL116" s="961" t="s">
        <v>425</v>
      </c>
      <c r="DM116" s="959"/>
      <c r="DN116" s="959"/>
      <c r="DO116" s="959"/>
      <c r="DP116" s="960"/>
      <c r="DQ116" s="961" t="s">
        <v>425</v>
      </c>
      <c r="DR116" s="959"/>
      <c r="DS116" s="959"/>
      <c r="DT116" s="959"/>
      <c r="DU116" s="960"/>
      <c r="DV116" s="962" t="s">
        <v>425</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446</v>
      </c>
      <c r="Z117" s="884"/>
      <c r="AA117" s="996">
        <v>8194409</v>
      </c>
      <c r="AB117" s="966"/>
      <c r="AC117" s="966"/>
      <c r="AD117" s="966"/>
      <c r="AE117" s="967"/>
      <c r="AF117" s="965">
        <v>7955717</v>
      </c>
      <c r="AG117" s="966"/>
      <c r="AH117" s="966"/>
      <c r="AI117" s="966"/>
      <c r="AJ117" s="967"/>
      <c r="AK117" s="965">
        <v>7773553</v>
      </c>
      <c r="AL117" s="966"/>
      <c r="AM117" s="966"/>
      <c r="AN117" s="966"/>
      <c r="AO117" s="967"/>
      <c r="AP117" s="968"/>
      <c r="AQ117" s="969"/>
      <c r="AR117" s="969"/>
      <c r="AS117" s="969"/>
      <c r="AT117" s="970"/>
      <c r="AU117" s="899"/>
      <c r="AV117" s="900"/>
      <c r="AW117" s="900"/>
      <c r="AX117" s="900"/>
      <c r="AY117" s="901"/>
      <c r="AZ117" s="995" t="s">
        <v>447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420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418</v>
      </c>
      <c r="AB118" s="883"/>
      <c r="AC118" s="883"/>
      <c r="AD118" s="883"/>
      <c r="AE118" s="884"/>
      <c r="AF118" s="882" t="s">
        <v>286</v>
      </c>
      <c r="AG118" s="883"/>
      <c r="AH118" s="883"/>
      <c r="AI118" s="883"/>
      <c r="AJ118" s="884"/>
      <c r="AK118" s="882" t="s">
        <v>285</v>
      </c>
      <c r="AL118" s="883"/>
      <c r="AM118" s="883"/>
      <c r="AN118" s="883"/>
      <c r="AO118" s="884"/>
      <c r="AP118" s="990" t="s">
        <v>419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449</v>
      </c>
      <c r="BP118" s="994"/>
      <c r="BQ118" s="985">
        <v>91762591</v>
      </c>
      <c r="BR118" s="986"/>
      <c r="BS118" s="986"/>
      <c r="BT118" s="986"/>
      <c r="BU118" s="986"/>
      <c r="BV118" s="986">
        <v>90742723</v>
      </c>
      <c r="BW118" s="986"/>
      <c r="BX118" s="986"/>
      <c r="BY118" s="986"/>
      <c r="BZ118" s="986"/>
      <c r="CA118" s="986">
        <v>89028606</v>
      </c>
      <c r="CB118" s="986"/>
      <c r="CC118" s="986"/>
      <c r="CD118" s="986"/>
      <c r="CE118" s="986"/>
      <c r="CF118" s="987"/>
      <c r="CG118" s="988"/>
      <c r="CH118" s="988"/>
      <c r="CI118" s="988"/>
      <c r="CJ118" s="989"/>
      <c r="CK118" s="945"/>
      <c r="CL118" s="946"/>
      <c r="CM118" s="916" t="s">
        <v>450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423</v>
      </c>
      <c r="B119" s="944"/>
      <c r="C119" s="923" t="s">
        <v>424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451</v>
      </c>
      <c r="AV119" s="978"/>
      <c r="AW119" s="978"/>
      <c r="AX119" s="978"/>
      <c r="AY119" s="979"/>
      <c r="AZ119" s="940" t="s">
        <v>452</v>
      </c>
      <c r="BA119" s="887"/>
      <c r="BB119" s="887"/>
      <c r="BC119" s="887"/>
      <c r="BD119" s="887"/>
      <c r="BE119" s="887"/>
      <c r="BF119" s="887"/>
      <c r="BG119" s="887"/>
      <c r="BH119" s="887"/>
      <c r="BI119" s="887"/>
      <c r="BJ119" s="887"/>
      <c r="BK119" s="887"/>
      <c r="BL119" s="887"/>
      <c r="BM119" s="887"/>
      <c r="BN119" s="887"/>
      <c r="BO119" s="887"/>
      <c r="BP119" s="888"/>
      <c r="BQ119" s="926">
        <v>11468641</v>
      </c>
      <c r="BR119" s="927"/>
      <c r="BS119" s="927"/>
      <c r="BT119" s="927"/>
      <c r="BU119" s="927"/>
      <c r="BV119" s="927">
        <v>12661224</v>
      </c>
      <c r="BW119" s="927"/>
      <c r="BX119" s="927"/>
      <c r="BY119" s="927"/>
      <c r="BZ119" s="927"/>
      <c r="CA119" s="927">
        <v>12832066</v>
      </c>
      <c r="CB119" s="927"/>
      <c r="CC119" s="927"/>
      <c r="CD119" s="927"/>
      <c r="CE119" s="927"/>
      <c r="CF119" s="941">
        <v>58.5</v>
      </c>
      <c r="CG119" s="942"/>
      <c r="CH119" s="942"/>
      <c r="CI119" s="942"/>
      <c r="CJ119" s="942"/>
      <c r="CK119" s="947"/>
      <c r="CL119" s="948"/>
      <c r="CM119" s="1004" t="s">
        <v>453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264103</v>
      </c>
      <c r="DH119" s="998"/>
      <c r="DI119" s="998"/>
      <c r="DJ119" s="998"/>
      <c r="DK119" s="999"/>
      <c r="DL119" s="1000">
        <v>241574</v>
      </c>
      <c r="DM119" s="998"/>
      <c r="DN119" s="998"/>
      <c r="DO119" s="998"/>
      <c r="DP119" s="999"/>
      <c r="DQ119" s="1000">
        <v>201220</v>
      </c>
      <c r="DR119" s="998"/>
      <c r="DS119" s="998"/>
      <c r="DT119" s="998"/>
      <c r="DU119" s="999"/>
      <c r="DV119" s="1001">
        <v>0.9</v>
      </c>
      <c r="DW119" s="1002"/>
      <c r="DX119" s="1002"/>
      <c r="DY119" s="1002"/>
      <c r="DZ119" s="1003"/>
    </row>
    <row r="120" spans="1:130" s="197" customFormat="1" ht="26.25" customHeight="1">
      <c r="A120" s="975"/>
      <c r="B120" s="946"/>
      <c r="C120" s="916" t="s">
        <v>429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454</v>
      </c>
      <c r="BA120" s="950"/>
      <c r="BB120" s="950"/>
      <c r="BC120" s="950"/>
      <c r="BD120" s="950"/>
      <c r="BE120" s="950"/>
      <c r="BF120" s="950"/>
      <c r="BG120" s="950"/>
      <c r="BH120" s="950"/>
      <c r="BI120" s="950"/>
      <c r="BJ120" s="950"/>
      <c r="BK120" s="950"/>
      <c r="BL120" s="950"/>
      <c r="BM120" s="950"/>
      <c r="BN120" s="950"/>
      <c r="BO120" s="950"/>
      <c r="BP120" s="951"/>
      <c r="BQ120" s="919">
        <v>9967475</v>
      </c>
      <c r="BR120" s="920"/>
      <c r="BS120" s="920"/>
      <c r="BT120" s="920"/>
      <c r="BU120" s="920"/>
      <c r="BV120" s="920">
        <v>9348964</v>
      </c>
      <c r="BW120" s="920"/>
      <c r="BX120" s="920"/>
      <c r="BY120" s="920"/>
      <c r="BZ120" s="920"/>
      <c r="CA120" s="920">
        <v>8376511</v>
      </c>
      <c r="CB120" s="920"/>
      <c r="CC120" s="920"/>
      <c r="CD120" s="920"/>
      <c r="CE120" s="920"/>
      <c r="CF120" s="914">
        <v>38.200000000000003</v>
      </c>
      <c r="CG120" s="915"/>
      <c r="CH120" s="915"/>
      <c r="CI120" s="915"/>
      <c r="CJ120" s="915"/>
      <c r="CK120" s="1013" t="s">
        <v>455</v>
      </c>
      <c r="CL120" s="1014"/>
      <c r="CM120" s="1014"/>
      <c r="CN120" s="1014"/>
      <c r="CO120" s="1015"/>
      <c r="CP120" s="1021" t="s">
        <v>393</v>
      </c>
      <c r="CQ120" s="1022"/>
      <c r="CR120" s="1022"/>
      <c r="CS120" s="1022"/>
      <c r="CT120" s="1022"/>
      <c r="CU120" s="1022"/>
      <c r="CV120" s="1022"/>
      <c r="CW120" s="1022"/>
      <c r="CX120" s="1022"/>
      <c r="CY120" s="1022"/>
      <c r="CZ120" s="1022"/>
      <c r="DA120" s="1022"/>
      <c r="DB120" s="1022"/>
      <c r="DC120" s="1022"/>
      <c r="DD120" s="1022"/>
      <c r="DE120" s="1022"/>
      <c r="DF120" s="1023"/>
      <c r="DG120" s="926">
        <v>17730051</v>
      </c>
      <c r="DH120" s="927"/>
      <c r="DI120" s="927"/>
      <c r="DJ120" s="927"/>
      <c r="DK120" s="927"/>
      <c r="DL120" s="927">
        <v>17374340</v>
      </c>
      <c r="DM120" s="927"/>
      <c r="DN120" s="927"/>
      <c r="DO120" s="927"/>
      <c r="DP120" s="927"/>
      <c r="DQ120" s="927">
        <v>17517727</v>
      </c>
      <c r="DR120" s="927"/>
      <c r="DS120" s="927"/>
      <c r="DT120" s="927"/>
      <c r="DU120" s="927"/>
      <c r="DV120" s="928">
        <v>79.8</v>
      </c>
      <c r="DW120" s="928"/>
      <c r="DX120" s="928"/>
      <c r="DY120" s="928"/>
      <c r="DZ120" s="929"/>
    </row>
    <row r="121" spans="1:130" s="197" customFormat="1" ht="26.25" customHeight="1">
      <c r="A121" s="975"/>
      <c r="B121" s="946"/>
      <c r="C121" s="1010" t="s">
        <v>456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28224</v>
      </c>
      <c r="AB121" s="959"/>
      <c r="AC121" s="959"/>
      <c r="AD121" s="959"/>
      <c r="AE121" s="960"/>
      <c r="AF121" s="961">
        <v>29416</v>
      </c>
      <c r="AG121" s="959"/>
      <c r="AH121" s="959"/>
      <c r="AI121" s="959"/>
      <c r="AJ121" s="960"/>
      <c r="AK121" s="961">
        <v>9646</v>
      </c>
      <c r="AL121" s="959"/>
      <c r="AM121" s="959"/>
      <c r="AN121" s="959"/>
      <c r="AO121" s="960"/>
      <c r="AP121" s="962">
        <v>0</v>
      </c>
      <c r="AQ121" s="963"/>
      <c r="AR121" s="963"/>
      <c r="AS121" s="963"/>
      <c r="AT121" s="964"/>
      <c r="AU121" s="980"/>
      <c r="AV121" s="981"/>
      <c r="AW121" s="981"/>
      <c r="AX121" s="981"/>
      <c r="AY121" s="982"/>
      <c r="AZ121" s="995" t="s">
        <v>457</v>
      </c>
      <c r="BA121" s="971"/>
      <c r="BB121" s="971"/>
      <c r="BC121" s="971"/>
      <c r="BD121" s="971"/>
      <c r="BE121" s="971"/>
      <c r="BF121" s="971"/>
      <c r="BG121" s="971"/>
      <c r="BH121" s="971"/>
      <c r="BI121" s="971"/>
      <c r="BJ121" s="971"/>
      <c r="BK121" s="971"/>
      <c r="BL121" s="971"/>
      <c r="BM121" s="971"/>
      <c r="BN121" s="971"/>
      <c r="BO121" s="971"/>
      <c r="BP121" s="972"/>
      <c r="BQ121" s="985">
        <v>53145281</v>
      </c>
      <c r="BR121" s="986"/>
      <c r="BS121" s="986"/>
      <c r="BT121" s="986"/>
      <c r="BU121" s="986"/>
      <c r="BV121" s="986">
        <v>55507637</v>
      </c>
      <c r="BW121" s="986"/>
      <c r="BX121" s="986"/>
      <c r="BY121" s="986"/>
      <c r="BZ121" s="986"/>
      <c r="CA121" s="986">
        <v>55562854</v>
      </c>
      <c r="CB121" s="986"/>
      <c r="CC121" s="986"/>
      <c r="CD121" s="986"/>
      <c r="CE121" s="986"/>
      <c r="CF121" s="1024">
        <v>253.1</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933334</v>
      </c>
      <c r="DH121" s="920"/>
      <c r="DI121" s="920"/>
      <c r="DJ121" s="920"/>
      <c r="DK121" s="920"/>
      <c r="DL121" s="920">
        <v>1781467</v>
      </c>
      <c r="DM121" s="920"/>
      <c r="DN121" s="920"/>
      <c r="DO121" s="920"/>
      <c r="DP121" s="920"/>
      <c r="DQ121" s="920">
        <v>2918853</v>
      </c>
      <c r="DR121" s="920"/>
      <c r="DS121" s="920"/>
      <c r="DT121" s="920"/>
      <c r="DU121" s="920"/>
      <c r="DV121" s="921">
        <v>13.3</v>
      </c>
      <c r="DW121" s="921"/>
      <c r="DX121" s="921"/>
      <c r="DY121" s="921"/>
      <c r="DZ121" s="922"/>
    </row>
    <row r="122" spans="1:130" s="197" customFormat="1" ht="26.25" customHeight="1">
      <c r="A122" s="975"/>
      <c r="B122" s="946"/>
      <c r="C122" s="916" t="s">
        <v>439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458</v>
      </c>
      <c r="BP122" s="994"/>
      <c r="BQ122" s="1034">
        <v>74581397</v>
      </c>
      <c r="BR122" s="1035"/>
      <c r="BS122" s="1035"/>
      <c r="BT122" s="1035"/>
      <c r="BU122" s="1035"/>
      <c r="BV122" s="1035">
        <v>77517825</v>
      </c>
      <c r="BW122" s="1035"/>
      <c r="BX122" s="1035"/>
      <c r="BY122" s="1035"/>
      <c r="BZ122" s="1035"/>
      <c r="CA122" s="1035">
        <v>76771431</v>
      </c>
      <c r="CB122" s="1035"/>
      <c r="CC122" s="1035"/>
      <c r="CD122" s="1035"/>
      <c r="CE122" s="1035"/>
      <c r="CF122" s="987"/>
      <c r="CG122" s="988"/>
      <c r="CH122" s="988"/>
      <c r="CI122" s="988"/>
      <c r="CJ122" s="989"/>
      <c r="CK122" s="1016"/>
      <c r="CL122" s="1017"/>
      <c r="CM122" s="1017"/>
      <c r="CN122" s="1017"/>
      <c r="CO122" s="1018"/>
      <c r="CP122" s="1007" t="s">
        <v>459</v>
      </c>
      <c r="CQ122" s="1008"/>
      <c r="CR122" s="1008"/>
      <c r="CS122" s="1008"/>
      <c r="CT122" s="1008"/>
      <c r="CU122" s="1008"/>
      <c r="CV122" s="1008"/>
      <c r="CW122" s="1008"/>
      <c r="CX122" s="1008"/>
      <c r="CY122" s="1008"/>
      <c r="CZ122" s="1008"/>
      <c r="DA122" s="1008"/>
      <c r="DB122" s="1008"/>
      <c r="DC122" s="1008"/>
      <c r="DD122" s="1008"/>
      <c r="DE122" s="1008"/>
      <c r="DF122" s="1009"/>
      <c r="DG122" s="919">
        <v>577281</v>
      </c>
      <c r="DH122" s="920"/>
      <c r="DI122" s="920"/>
      <c r="DJ122" s="920"/>
      <c r="DK122" s="920"/>
      <c r="DL122" s="920">
        <v>548208</v>
      </c>
      <c r="DM122" s="920"/>
      <c r="DN122" s="920"/>
      <c r="DO122" s="920"/>
      <c r="DP122" s="920"/>
      <c r="DQ122" s="920">
        <v>531958</v>
      </c>
      <c r="DR122" s="920"/>
      <c r="DS122" s="920"/>
      <c r="DT122" s="920"/>
      <c r="DU122" s="920"/>
      <c r="DV122" s="921">
        <v>2.4</v>
      </c>
      <c r="DW122" s="921"/>
      <c r="DX122" s="921"/>
      <c r="DY122" s="921"/>
      <c r="DZ122" s="922"/>
    </row>
    <row r="123" spans="1:130" s="197" customFormat="1" ht="26.25" customHeight="1" thickBot="1">
      <c r="A123" s="975"/>
      <c r="B123" s="946"/>
      <c r="C123" s="916" t="s">
        <v>445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12500</v>
      </c>
      <c r="AB123" s="959"/>
      <c r="AC123" s="959"/>
      <c r="AD123" s="959"/>
      <c r="AE123" s="960"/>
      <c r="AF123" s="961" t="s">
        <v>425</v>
      </c>
      <c r="AG123" s="959"/>
      <c r="AH123" s="959"/>
      <c r="AI123" s="959"/>
      <c r="AJ123" s="960"/>
      <c r="AK123" s="961" t="s">
        <v>425</v>
      </c>
      <c r="AL123" s="959"/>
      <c r="AM123" s="959"/>
      <c r="AN123" s="959"/>
      <c r="AO123" s="960"/>
      <c r="AP123" s="962" t="s">
        <v>425</v>
      </c>
      <c r="AQ123" s="963"/>
      <c r="AR123" s="963"/>
      <c r="AS123" s="963"/>
      <c r="AT123" s="964"/>
      <c r="AU123" s="1031" t="s">
        <v>460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77.599999999999994</v>
      </c>
      <c r="BR123" s="1027"/>
      <c r="BS123" s="1027"/>
      <c r="BT123" s="1027"/>
      <c r="BU123" s="1027"/>
      <c r="BV123" s="1027">
        <v>59.7</v>
      </c>
      <c r="BW123" s="1027"/>
      <c r="BX123" s="1027"/>
      <c r="BY123" s="1027"/>
      <c r="BZ123" s="1027"/>
      <c r="CA123" s="1027">
        <v>55.8</v>
      </c>
      <c r="CB123" s="1027"/>
      <c r="CC123" s="1027"/>
      <c r="CD123" s="1027"/>
      <c r="CE123" s="1027"/>
      <c r="CF123" s="1028"/>
      <c r="CG123" s="1029"/>
      <c r="CH123" s="1029"/>
      <c r="CI123" s="1029"/>
      <c r="CJ123" s="1030"/>
      <c r="CK123" s="1016"/>
      <c r="CL123" s="1017"/>
      <c r="CM123" s="1017"/>
      <c r="CN123" s="1017"/>
      <c r="CO123" s="1018"/>
      <c r="CP123" s="1007" t="s">
        <v>461</v>
      </c>
      <c r="CQ123" s="1008"/>
      <c r="CR123" s="1008"/>
      <c r="CS123" s="1008"/>
      <c r="CT123" s="1008"/>
      <c r="CU123" s="1008"/>
      <c r="CV123" s="1008"/>
      <c r="CW123" s="1008"/>
      <c r="CX123" s="1008"/>
      <c r="CY123" s="1008"/>
      <c r="CZ123" s="1008"/>
      <c r="DA123" s="1008"/>
      <c r="DB123" s="1008"/>
      <c r="DC123" s="1008"/>
      <c r="DD123" s="1008"/>
      <c r="DE123" s="1008"/>
      <c r="DF123" s="1009"/>
      <c r="DG123" s="958">
        <v>356152</v>
      </c>
      <c r="DH123" s="959"/>
      <c r="DI123" s="959"/>
      <c r="DJ123" s="959"/>
      <c r="DK123" s="960"/>
      <c r="DL123" s="961">
        <v>380799</v>
      </c>
      <c r="DM123" s="959"/>
      <c r="DN123" s="959"/>
      <c r="DO123" s="959"/>
      <c r="DP123" s="960"/>
      <c r="DQ123" s="961">
        <v>504343</v>
      </c>
      <c r="DR123" s="959"/>
      <c r="DS123" s="959"/>
      <c r="DT123" s="959"/>
      <c r="DU123" s="960"/>
      <c r="DV123" s="962">
        <v>2.2999999999999998</v>
      </c>
      <c r="DW123" s="963"/>
      <c r="DX123" s="963"/>
      <c r="DY123" s="963"/>
      <c r="DZ123" s="964"/>
    </row>
    <row r="124" spans="1:130" s="197" customFormat="1" ht="26.25" customHeight="1">
      <c r="A124" s="975"/>
      <c r="B124" s="946"/>
      <c r="C124" s="916" t="s">
        <v>448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425</v>
      </c>
      <c r="AB124" s="959"/>
      <c r="AC124" s="959"/>
      <c r="AD124" s="959"/>
      <c r="AE124" s="960"/>
      <c r="AF124" s="961" t="s">
        <v>425</v>
      </c>
      <c r="AG124" s="959"/>
      <c r="AH124" s="959"/>
      <c r="AI124" s="959"/>
      <c r="AJ124" s="960"/>
      <c r="AK124" s="961" t="s">
        <v>425</v>
      </c>
      <c r="AL124" s="959"/>
      <c r="AM124" s="959"/>
      <c r="AN124" s="959"/>
      <c r="AO124" s="960"/>
      <c r="AP124" s="962" t="s">
        <v>425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462</v>
      </c>
      <c r="CQ124" s="1008"/>
      <c r="CR124" s="1008"/>
      <c r="CS124" s="1008"/>
      <c r="CT124" s="1008"/>
      <c r="CU124" s="1008"/>
      <c r="CV124" s="1008"/>
      <c r="CW124" s="1008"/>
      <c r="CX124" s="1008"/>
      <c r="CY124" s="1008"/>
      <c r="CZ124" s="1008"/>
      <c r="DA124" s="1008"/>
      <c r="DB124" s="1008"/>
      <c r="DC124" s="1008"/>
      <c r="DD124" s="1008"/>
      <c r="DE124" s="1008"/>
      <c r="DF124" s="1009"/>
      <c r="DG124" s="997">
        <v>682492</v>
      </c>
      <c r="DH124" s="998"/>
      <c r="DI124" s="998"/>
      <c r="DJ124" s="998"/>
      <c r="DK124" s="999"/>
      <c r="DL124" s="1000">
        <v>501386</v>
      </c>
      <c r="DM124" s="998"/>
      <c r="DN124" s="998"/>
      <c r="DO124" s="998"/>
      <c r="DP124" s="999"/>
      <c r="DQ124" s="1000">
        <v>624096</v>
      </c>
      <c r="DR124" s="998"/>
      <c r="DS124" s="998"/>
      <c r="DT124" s="998"/>
      <c r="DU124" s="999"/>
      <c r="DV124" s="1001">
        <v>2.8</v>
      </c>
      <c r="DW124" s="1002"/>
      <c r="DX124" s="1002"/>
      <c r="DY124" s="1002"/>
      <c r="DZ124" s="1003"/>
    </row>
    <row r="125" spans="1:130" s="197" customFormat="1" ht="26.25" customHeight="1" thickBot="1">
      <c r="A125" s="975"/>
      <c r="B125" s="946"/>
      <c r="C125" s="916" t="s">
        <v>450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425</v>
      </c>
      <c r="AB125" s="959"/>
      <c r="AC125" s="959"/>
      <c r="AD125" s="959"/>
      <c r="AE125" s="960"/>
      <c r="AF125" s="961" t="s">
        <v>425</v>
      </c>
      <c r="AG125" s="959"/>
      <c r="AH125" s="959"/>
      <c r="AI125" s="959"/>
      <c r="AJ125" s="960"/>
      <c r="AK125" s="961" t="s">
        <v>425</v>
      </c>
      <c r="AL125" s="959"/>
      <c r="AM125" s="959"/>
      <c r="AN125" s="959"/>
      <c r="AO125" s="960"/>
      <c r="AP125" s="962" t="s">
        <v>425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463</v>
      </c>
      <c r="CL125" s="1014"/>
      <c r="CM125" s="1014"/>
      <c r="CN125" s="1014"/>
      <c r="CO125" s="1015"/>
      <c r="CP125" s="940" t="s">
        <v>464</v>
      </c>
      <c r="CQ125" s="887"/>
      <c r="CR125" s="887"/>
      <c r="CS125" s="887"/>
      <c r="CT125" s="887"/>
      <c r="CU125" s="887"/>
      <c r="CV125" s="887"/>
      <c r="CW125" s="887"/>
      <c r="CX125" s="887"/>
      <c r="CY125" s="887"/>
      <c r="CZ125" s="887"/>
      <c r="DA125" s="887"/>
      <c r="DB125" s="887"/>
      <c r="DC125" s="887"/>
      <c r="DD125" s="887"/>
      <c r="DE125" s="887"/>
      <c r="DF125" s="888"/>
      <c r="DG125" s="926" t="s">
        <v>425</v>
      </c>
      <c r="DH125" s="927"/>
      <c r="DI125" s="927"/>
      <c r="DJ125" s="927"/>
      <c r="DK125" s="927"/>
      <c r="DL125" s="927" t="s">
        <v>425</v>
      </c>
      <c r="DM125" s="927"/>
      <c r="DN125" s="927"/>
      <c r="DO125" s="927"/>
      <c r="DP125" s="927"/>
      <c r="DQ125" s="927" t="s">
        <v>425</v>
      </c>
      <c r="DR125" s="927"/>
      <c r="DS125" s="927"/>
      <c r="DT125" s="927"/>
      <c r="DU125" s="927"/>
      <c r="DV125" s="928" t="s">
        <v>425</v>
      </c>
      <c r="DW125" s="928"/>
      <c r="DX125" s="928"/>
      <c r="DY125" s="928"/>
      <c r="DZ125" s="929"/>
    </row>
    <row r="126" spans="1:130" s="197" customFormat="1" ht="26.25" customHeight="1">
      <c r="A126" s="975"/>
      <c r="B126" s="946"/>
      <c r="C126" s="916" t="s">
        <v>453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31058</v>
      </c>
      <c r="AB126" s="959"/>
      <c r="AC126" s="959"/>
      <c r="AD126" s="959"/>
      <c r="AE126" s="960"/>
      <c r="AF126" s="961">
        <v>31029</v>
      </c>
      <c r="AG126" s="959"/>
      <c r="AH126" s="959"/>
      <c r="AI126" s="959"/>
      <c r="AJ126" s="960"/>
      <c r="AK126" s="961">
        <v>40354</v>
      </c>
      <c r="AL126" s="959"/>
      <c r="AM126" s="959"/>
      <c r="AN126" s="959"/>
      <c r="AO126" s="960"/>
      <c r="AP126" s="962">
        <v>0.2</v>
      </c>
      <c r="AQ126" s="963"/>
      <c r="AR126" s="963"/>
      <c r="AS126" s="963"/>
      <c r="AT126" s="964"/>
      <c r="AU126" s="233"/>
      <c r="AV126" s="233"/>
      <c r="AW126" s="233"/>
      <c r="AX126" s="1036" t="s">
        <v>465</v>
      </c>
      <c r="AY126" s="1037"/>
      <c r="AZ126" s="1037"/>
      <c r="BA126" s="1037"/>
      <c r="BB126" s="1037"/>
      <c r="BC126" s="1037"/>
      <c r="BD126" s="1037"/>
      <c r="BE126" s="1038"/>
      <c r="BF126" s="1052" t="s">
        <v>466</v>
      </c>
      <c r="BG126" s="1037"/>
      <c r="BH126" s="1037"/>
      <c r="BI126" s="1037"/>
      <c r="BJ126" s="1037"/>
      <c r="BK126" s="1037"/>
      <c r="BL126" s="1038"/>
      <c r="BM126" s="1052" t="s">
        <v>467</v>
      </c>
      <c r="BN126" s="1037"/>
      <c r="BO126" s="1037"/>
      <c r="BP126" s="1037"/>
      <c r="BQ126" s="1037"/>
      <c r="BR126" s="1037"/>
      <c r="BS126" s="1038"/>
      <c r="BT126" s="1052" t="s">
        <v>468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469</v>
      </c>
      <c r="CQ126" s="950"/>
      <c r="CR126" s="950"/>
      <c r="CS126" s="950"/>
      <c r="CT126" s="950"/>
      <c r="CU126" s="950"/>
      <c r="CV126" s="950"/>
      <c r="CW126" s="950"/>
      <c r="CX126" s="950"/>
      <c r="CY126" s="950"/>
      <c r="CZ126" s="950"/>
      <c r="DA126" s="950"/>
      <c r="DB126" s="950"/>
      <c r="DC126" s="950"/>
      <c r="DD126" s="950"/>
      <c r="DE126" s="950"/>
      <c r="DF126" s="951"/>
      <c r="DG126" s="919" t="s">
        <v>425</v>
      </c>
      <c r="DH126" s="920"/>
      <c r="DI126" s="920"/>
      <c r="DJ126" s="920"/>
      <c r="DK126" s="920"/>
      <c r="DL126" s="920" t="s">
        <v>425</v>
      </c>
      <c r="DM126" s="920"/>
      <c r="DN126" s="920"/>
      <c r="DO126" s="920"/>
      <c r="DP126" s="920"/>
      <c r="DQ126" s="920" t="s">
        <v>425</v>
      </c>
      <c r="DR126" s="920"/>
      <c r="DS126" s="920"/>
      <c r="DT126" s="920"/>
      <c r="DU126" s="920"/>
      <c r="DV126" s="921" t="s">
        <v>425</v>
      </c>
      <c r="DW126" s="921"/>
      <c r="DX126" s="921"/>
      <c r="DY126" s="921"/>
      <c r="DZ126" s="922"/>
    </row>
    <row r="127" spans="1:130" s="197" customFormat="1" ht="26.25" customHeight="1" thickBot="1">
      <c r="A127" s="976"/>
      <c r="B127" s="948"/>
      <c r="C127" s="1004" t="s">
        <v>470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8879</v>
      </c>
      <c r="AB127" s="959"/>
      <c r="AC127" s="959"/>
      <c r="AD127" s="959"/>
      <c r="AE127" s="960"/>
      <c r="AF127" s="961">
        <v>6084</v>
      </c>
      <c r="AG127" s="959"/>
      <c r="AH127" s="959"/>
      <c r="AI127" s="959"/>
      <c r="AJ127" s="960"/>
      <c r="AK127" s="961">
        <v>5085</v>
      </c>
      <c r="AL127" s="959"/>
      <c r="AM127" s="959"/>
      <c r="AN127" s="959"/>
      <c r="AO127" s="960"/>
      <c r="AP127" s="962">
        <v>0</v>
      </c>
      <c r="AQ127" s="963"/>
      <c r="AR127" s="963"/>
      <c r="AS127" s="963"/>
      <c r="AT127" s="964"/>
      <c r="AU127" s="233"/>
      <c r="AV127" s="233"/>
      <c r="AW127" s="233"/>
      <c r="AX127" s="886" t="s">
        <v>471</v>
      </c>
      <c r="AY127" s="887"/>
      <c r="AZ127" s="887"/>
      <c r="BA127" s="887"/>
      <c r="BB127" s="887"/>
      <c r="BC127" s="887"/>
      <c r="BD127" s="887"/>
      <c r="BE127" s="888"/>
      <c r="BF127" s="1041" t="s">
        <v>425</v>
      </c>
      <c r="BG127" s="1042"/>
      <c r="BH127" s="1042"/>
      <c r="BI127" s="1042"/>
      <c r="BJ127" s="1042"/>
      <c r="BK127" s="1042"/>
      <c r="BL127" s="1051"/>
      <c r="BM127" s="1041">
        <v>11.96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472</v>
      </c>
      <c r="CQ127" s="1045"/>
      <c r="CR127" s="1045"/>
      <c r="CS127" s="1045"/>
      <c r="CT127" s="1045"/>
      <c r="CU127" s="1045"/>
      <c r="CV127" s="1045"/>
      <c r="CW127" s="1045"/>
      <c r="CX127" s="1045"/>
      <c r="CY127" s="1045"/>
      <c r="CZ127" s="1045"/>
      <c r="DA127" s="1045"/>
      <c r="DB127" s="1045"/>
      <c r="DC127" s="1045"/>
      <c r="DD127" s="1045"/>
      <c r="DE127" s="1045"/>
      <c r="DF127" s="1046"/>
      <c r="DG127" s="1047" t="s">
        <v>425</v>
      </c>
      <c r="DH127" s="1048"/>
      <c r="DI127" s="1048"/>
      <c r="DJ127" s="1048"/>
      <c r="DK127" s="1048"/>
      <c r="DL127" s="1048">
        <v>14</v>
      </c>
      <c r="DM127" s="1048"/>
      <c r="DN127" s="1048"/>
      <c r="DO127" s="1048"/>
      <c r="DP127" s="1048"/>
      <c r="DQ127" s="1048" t="s">
        <v>425</v>
      </c>
      <c r="DR127" s="1048"/>
      <c r="DS127" s="1048"/>
      <c r="DT127" s="1048"/>
      <c r="DU127" s="1048"/>
      <c r="DV127" s="1049" t="s">
        <v>425</v>
      </c>
      <c r="DW127" s="1049"/>
      <c r="DX127" s="1049"/>
      <c r="DY127" s="1049"/>
      <c r="DZ127" s="1050"/>
    </row>
    <row r="128" spans="1:130" s="197" customFormat="1" ht="26.25" customHeight="1">
      <c r="A128" s="1071" t="s">
        <v>473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474</v>
      </c>
      <c r="X128" s="1073"/>
      <c r="Y128" s="1073"/>
      <c r="Z128" s="1074"/>
      <c r="AA128" s="1089">
        <v>975195</v>
      </c>
      <c r="AB128" s="1090"/>
      <c r="AC128" s="1090"/>
      <c r="AD128" s="1090"/>
      <c r="AE128" s="1091"/>
      <c r="AF128" s="1092">
        <v>920127</v>
      </c>
      <c r="AG128" s="1090"/>
      <c r="AH128" s="1090"/>
      <c r="AI128" s="1090"/>
      <c r="AJ128" s="1091"/>
      <c r="AK128" s="1092">
        <v>907278</v>
      </c>
      <c r="AL128" s="1090"/>
      <c r="AM128" s="1090"/>
      <c r="AN128" s="1090"/>
      <c r="AO128" s="1091"/>
      <c r="AP128" s="1093"/>
      <c r="AQ128" s="1094"/>
      <c r="AR128" s="1094"/>
      <c r="AS128" s="1094"/>
      <c r="AT128" s="1095"/>
      <c r="AU128" s="235"/>
      <c r="AV128" s="235"/>
      <c r="AW128" s="235"/>
      <c r="AX128" s="1054" t="s">
        <v>475</v>
      </c>
      <c r="AY128" s="950"/>
      <c r="AZ128" s="950"/>
      <c r="BA128" s="950"/>
      <c r="BB128" s="950"/>
      <c r="BC128" s="950"/>
      <c r="BD128" s="950"/>
      <c r="BE128" s="951"/>
      <c r="BF128" s="1066" t="s">
        <v>112</v>
      </c>
      <c r="BG128" s="1067"/>
      <c r="BH128" s="1067"/>
      <c r="BI128" s="1067"/>
      <c r="BJ128" s="1067"/>
      <c r="BK128" s="1067"/>
      <c r="BL128" s="1068"/>
      <c r="BM128" s="1066">
        <v>16.96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476</v>
      </c>
      <c r="X129" s="1061"/>
      <c r="Y129" s="1061"/>
      <c r="Z129" s="1062"/>
      <c r="AA129" s="958">
        <v>27121097</v>
      </c>
      <c r="AB129" s="959"/>
      <c r="AC129" s="959"/>
      <c r="AD129" s="959"/>
      <c r="AE129" s="960"/>
      <c r="AF129" s="961">
        <v>27042496</v>
      </c>
      <c r="AG129" s="959"/>
      <c r="AH129" s="959"/>
      <c r="AI129" s="959"/>
      <c r="AJ129" s="960"/>
      <c r="AK129" s="961">
        <v>26920620</v>
      </c>
      <c r="AL129" s="959"/>
      <c r="AM129" s="959"/>
      <c r="AN129" s="959"/>
      <c r="AO129" s="960"/>
      <c r="AP129" s="1063"/>
      <c r="AQ129" s="1064"/>
      <c r="AR129" s="1064"/>
      <c r="AS129" s="1064"/>
      <c r="AT129" s="1065"/>
      <c r="AU129" s="235"/>
      <c r="AV129" s="235"/>
      <c r="AW129" s="235"/>
      <c r="AX129" s="1054" t="s">
        <v>477</v>
      </c>
      <c r="AY129" s="950"/>
      <c r="AZ129" s="950"/>
      <c r="BA129" s="950"/>
      <c r="BB129" s="950"/>
      <c r="BC129" s="950"/>
      <c r="BD129" s="950"/>
      <c r="BE129" s="951"/>
      <c r="BF129" s="1055">
        <v>9.4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479</v>
      </c>
      <c r="X130" s="1061"/>
      <c r="Y130" s="1061"/>
      <c r="Z130" s="1062"/>
      <c r="AA130" s="958">
        <v>4987876</v>
      </c>
      <c r="AB130" s="959"/>
      <c r="AC130" s="959"/>
      <c r="AD130" s="959"/>
      <c r="AE130" s="960"/>
      <c r="AF130" s="961">
        <v>4908193</v>
      </c>
      <c r="AG130" s="959"/>
      <c r="AH130" s="959"/>
      <c r="AI130" s="959"/>
      <c r="AJ130" s="960"/>
      <c r="AK130" s="961">
        <v>4970796</v>
      </c>
      <c r="AL130" s="959"/>
      <c r="AM130" s="959"/>
      <c r="AN130" s="959"/>
      <c r="AO130" s="960"/>
      <c r="AP130" s="1063"/>
      <c r="AQ130" s="1064"/>
      <c r="AR130" s="1064"/>
      <c r="AS130" s="1064"/>
      <c r="AT130" s="1065"/>
      <c r="AU130" s="235"/>
      <c r="AV130" s="235"/>
      <c r="AW130" s="235"/>
      <c r="AX130" s="1113" t="s">
        <v>480</v>
      </c>
      <c r="AY130" s="1045"/>
      <c r="AZ130" s="1045"/>
      <c r="BA130" s="1045"/>
      <c r="BB130" s="1045"/>
      <c r="BC130" s="1045"/>
      <c r="BD130" s="1045"/>
      <c r="BE130" s="1046"/>
      <c r="BF130" s="1075">
        <v>55.8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481</v>
      </c>
      <c r="X131" s="1084"/>
      <c r="Y131" s="1084"/>
      <c r="Z131" s="1085"/>
      <c r="AA131" s="997">
        <v>22133221</v>
      </c>
      <c r="AB131" s="998"/>
      <c r="AC131" s="998"/>
      <c r="AD131" s="998"/>
      <c r="AE131" s="999"/>
      <c r="AF131" s="1000">
        <v>22134303</v>
      </c>
      <c r="AG131" s="998"/>
      <c r="AH131" s="998"/>
      <c r="AI131" s="998"/>
      <c r="AJ131" s="999"/>
      <c r="AK131" s="1000">
        <v>21949824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483</v>
      </c>
      <c r="W132" s="1101"/>
      <c r="X132" s="1101"/>
      <c r="Y132" s="1101"/>
      <c r="Z132" s="1102"/>
      <c r="AA132" s="1103">
        <v>10.08139755</v>
      </c>
      <c r="AB132" s="1104"/>
      <c r="AC132" s="1104"/>
      <c r="AD132" s="1104"/>
      <c r="AE132" s="1105"/>
      <c r="AF132" s="1106">
        <v>9.6113123599999994</v>
      </c>
      <c r="AG132" s="1104"/>
      <c r="AH132" s="1104"/>
      <c r="AI132" s="1104"/>
      <c r="AJ132" s="1105"/>
      <c r="AK132" s="1106">
        <v>8.6355109940000006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484</v>
      </c>
      <c r="W133" s="1108"/>
      <c r="X133" s="1108"/>
      <c r="Y133" s="1108"/>
      <c r="Z133" s="1109"/>
      <c r="AA133" s="1110">
        <v>10.5</v>
      </c>
      <c r="AB133" s="1111"/>
      <c r="AC133" s="1111"/>
      <c r="AD133" s="1111"/>
      <c r="AE133" s="1112"/>
      <c r="AF133" s="1110">
        <v>9.9</v>
      </c>
      <c r="AG133" s="1111"/>
      <c r="AH133" s="1111"/>
      <c r="AI133" s="1111"/>
      <c r="AJ133" s="1112"/>
      <c r="AK133" s="1110">
        <v>9.4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485</v>
      </c>
      <c r="B5" s="246"/>
      <c r="C5" s="246"/>
      <c r="D5" s="246"/>
      <c r="E5" s="246"/>
      <c r="F5" s="246"/>
      <c r="G5" s="246"/>
      <c r="H5" s="246"/>
      <c r="I5" s="246"/>
      <c r="J5" s="246"/>
      <c r="K5" s="246"/>
      <c r="L5" s="246"/>
      <c r="M5" s="246"/>
      <c r="N5" s="246"/>
      <c r="O5" s="247"/>
    </row>
    <row r="6" spans="1:16">
      <c r="A6" s="248"/>
      <c r="B6" s="244"/>
      <c r="C6" s="244"/>
      <c r="D6" s="244"/>
      <c r="E6" s="244"/>
      <c r="F6" s="244"/>
      <c r="G6" s="249" t="s">
        <v>486</v>
      </c>
      <c r="H6" s="249"/>
      <c r="I6" s="249"/>
      <c r="J6" s="249"/>
      <c r="K6" s="244"/>
      <c r="L6" s="244"/>
      <c r="M6" s="244"/>
      <c r="N6" s="244"/>
    </row>
    <row r="7" spans="1:16">
      <c r="A7" s="248"/>
      <c r="B7" s="244"/>
      <c r="C7" s="244"/>
      <c r="D7" s="244"/>
      <c r="E7" s="244"/>
      <c r="F7" s="244"/>
      <c r="G7" s="251"/>
      <c r="H7" s="252"/>
      <c r="I7" s="252"/>
      <c r="J7" s="253"/>
      <c r="K7" s="1117" t="s">
        <v>487</v>
      </c>
      <c r="L7" s="254"/>
      <c r="M7" s="255" t="s">
        <v>488</v>
      </c>
      <c r="N7" s="256"/>
    </row>
    <row r="8" spans="1:16">
      <c r="A8" s="248"/>
      <c r="B8" s="244"/>
      <c r="C8" s="244"/>
      <c r="D8" s="244"/>
      <c r="E8" s="244"/>
      <c r="F8" s="244"/>
      <c r="G8" s="257"/>
      <c r="H8" s="258"/>
      <c r="I8" s="258"/>
      <c r="J8" s="259"/>
      <c r="K8" s="1118"/>
      <c r="L8" s="260" t="s">
        <v>489</v>
      </c>
      <c r="M8" s="261" t="s">
        <v>490</v>
      </c>
      <c r="N8" s="262" t="s">
        <v>491</v>
      </c>
    </row>
    <row r="9" spans="1:16">
      <c r="A9" s="248"/>
      <c r="B9" s="244"/>
      <c r="C9" s="244"/>
      <c r="D9" s="244"/>
      <c r="E9" s="244"/>
      <c r="F9" s="244"/>
      <c r="G9" s="1119" t="s">
        <v>492</v>
      </c>
      <c r="H9" s="1120"/>
      <c r="I9" s="1120"/>
      <c r="J9" s="1121"/>
      <c r="K9" s="263">
        <v>7626362</v>
      </c>
      <c r="L9" s="264">
        <v>77244</v>
      </c>
      <c r="M9" s="265">
        <v>58961</v>
      </c>
      <c r="N9" s="266">
        <v>31</v>
      </c>
    </row>
    <row r="10" spans="1:16">
      <c r="A10" s="248"/>
      <c r="B10" s="244"/>
      <c r="C10" s="244"/>
      <c r="D10" s="244"/>
      <c r="E10" s="244"/>
      <c r="F10" s="244"/>
      <c r="G10" s="1119" t="s">
        <v>493</v>
      </c>
      <c r="H10" s="1120"/>
      <c r="I10" s="1120"/>
      <c r="J10" s="1121"/>
      <c r="K10" s="267">
        <v>533375</v>
      </c>
      <c r="L10" s="268">
        <v>5402</v>
      </c>
      <c r="M10" s="269">
        <v>3996</v>
      </c>
      <c r="N10" s="270">
        <v>35.200000000000003</v>
      </c>
    </row>
    <row r="11" spans="1:16" ht="13.5" customHeight="1">
      <c r="A11" s="248"/>
      <c r="B11" s="244"/>
      <c r="C11" s="244"/>
      <c r="D11" s="244"/>
      <c r="E11" s="244"/>
      <c r="F11" s="244"/>
      <c r="G11" s="1119" t="s">
        <v>494</v>
      </c>
      <c r="H11" s="1120"/>
      <c r="I11" s="1120"/>
      <c r="J11" s="1121"/>
      <c r="K11" s="267">
        <v>15235</v>
      </c>
      <c r="L11" s="268">
        <v>154</v>
      </c>
      <c r="M11" s="269">
        <v>3773</v>
      </c>
      <c r="N11" s="270">
        <v>-95.9</v>
      </c>
    </row>
    <row r="12" spans="1:16" ht="13.5" customHeight="1">
      <c r="A12" s="248"/>
      <c r="B12" s="244"/>
      <c r="C12" s="244"/>
      <c r="D12" s="244"/>
      <c r="E12" s="244"/>
      <c r="F12" s="244"/>
      <c r="G12" s="1119" t="s">
        <v>495</v>
      </c>
      <c r="H12" s="1120"/>
      <c r="I12" s="1120"/>
      <c r="J12" s="1121"/>
      <c r="K12" s="267" t="s">
        <v>496</v>
      </c>
      <c r="L12" s="268" t="s">
        <v>496</v>
      </c>
      <c r="M12" s="269">
        <v>594</v>
      </c>
      <c r="N12" s="270" t="s">
        <v>496</v>
      </c>
    </row>
    <row r="13" spans="1:16" ht="13.5" customHeight="1">
      <c r="A13" s="248"/>
      <c r="B13" s="244"/>
      <c r="C13" s="244"/>
      <c r="D13" s="244"/>
      <c r="E13" s="244"/>
      <c r="F13" s="244"/>
      <c r="G13" s="1119" t="s">
        <v>497</v>
      </c>
      <c r="H13" s="1120"/>
      <c r="I13" s="1120"/>
      <c r="J13" s="1121"/>
      <c r="K13" s="267" t="s">
        <v>496</v>
      </c>
      <c r="L13" s="268" t="s">
        <v>496</v>
      </c>
      <c r="M13" s="269">
        <v>1</v>
      </c>
      <c r="N13" s="270" t="s">
        <v>496</v>
      </c>
    </row>
    <row r="14" spans="1:16" ht="13.5" customHeight="1">
      <c r="A14" s="248"/>
      <c r="B14" s="244"/>
      <c r="C14" s="244"/>
      <c r="D14" s="244"/>
      <c r="E14" s="244"/>
      <c r="F14" s="244"/>
      <c r="G14" s="1119" t="s">
        <v>498</v>
      </c>
      <c r="H14" s="1120"/>
      <c r="I14" s="1120"/>
      <c r="J14" s="1121"/>
      <c r="K14" s="267">
        <v>208912</v>
      </c>
      <c r="L14" s="268">
        <v>2116</v>
      </c>
      <c r="M14" s="269">
        <v>2438</v>
      </c>
      <c r="N14" s="270">
        <v>-13.2</v>
      </c>
    </row>
    <row r="15" spans="1:16" ht="13.5" customHeight="1">
      <c r="A15" s="248"/>
      <c r="B15" s="244"/>
      <c r="C15" s="244"/>
      <c r="D15" s="244"/>
      <c r="E15" s="244"/>
      <c r="F15" s="244"/>
      <c r="G15" s="1119" t="s">
        <v>499</v>
      </c>
      <c r="H15" s="1120"/>
      <c r="I15" s="1120"/>
      <c r="J15" s="1121"/>
      <c r="K15" s="267">
        <v>48273</v>
      </c>
      <c r="L15" s="268">
        <v>489</v>
      </c>
      <c r="M15" s="269">
        <v>1435</v>
      </c>
      <c r="N15" s="270">
        <v>-65.900000000000006</v>
      </c>
    </row>
    <row r="16" spans="1:16">
      <c r="A16" s="248"/>
      <c r="B16" s="244"/>
      <c r="C16" s="244"/>
      <c r="D16" s="244"/>
      <c r="E16" s="244"/>
      <c r="F16" s="244"/>
      <c r="G16" s="1122" t="s">
        <v>500</v>
      </c>
      <c r="H16" s="1123"/>
      <c r="I16" s="1123"/>
      <c r="J16" s="1124"/>
      <c r="K16" s="268">
        <v>-745032</v>
      </c>
      <c r="L16" s="268">
        <v>-7546</v>
      </c>
      <c r="M16" s="269">
        <v>-6041</v>
      </c>
      <c r="N16" s="270">
        <v>24.9</v>
      </c>
    </row>
    <row r="17" spans="1:16">
      <c r="A17" s="248"/>
      <c r="B17" s="244"/>
      <c r="C17" s="244"/>
      <c r="D17" s="244"/>
      <c r="E17" s="244"/>
      <c r="F17" s="244"/>
      <c r="G17" s="1122" t="s">
        <v>169</v>
      </c>
      <c r="H17" s="1123"/>
      <c r="I17" s="1123"/>
      <c r="J17" s="1124"/>
      <c r="K17" s="268">
        <v>7687125</v>
      </c>
      <c r="L17" s="268">
        <v>77859</v>
      </c>
      <c r="M17" s="269">
        <v>65157</v>
      </c>
      <c r="N17" s="270">
        <v>19.5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501</v>
      </c>
      <c r="H19" s="244"/>
      <c r="I19" s="244"/>
      <c r="J19" s="244"/>
      <c r="K19" s="244"/>
      <c r="L19" s="244"/>
      <c r="M19" s="244"/>
      <c r="N19" s="244"/>
    </row>
    <row r="20" spans="1:16">
      <c r="A20" s="248"/>
      <c r="B20" s="244"/>
      <c r="C20" s="244"/>
      <c r="D20" s="244"/>
      <c r="E20" s="244"/>
      <c r="F20" s="244"/>
      <c r="G20" s="272"/>
      <c r="H20" s="273"/>
      <c r="I20" s="273"/>
      <c r="J20" s="274"/>
      <c r="K20" s="275" t="s">
        <v>502</v>
      </c>
      <c r="L20" s="276" t="s">
        <v>503</v>
      </c>
      <c r="M20" s="277" t="s">
        <v>504</v>
      </c>
      <c r="N20" s="278"/>
    </row>
    <row r="21" spans="1:16" s="284" customFormat="1">
      <c r="A21" s="279"/>
      <c r="B21" s="249"/>
      <c r="C21" s="249"/>
      <c r="D21" s="249"/>
      <c r="E21" s="249"/>
      <c r="F21" s="249"/>
      <c r="G21" s="1114" t="s">
        <v>505</v>
      </c>
      <c r="H21" s="1115"/>
      <c r="I21" s="1115"/>
      <c r="J21" s="1116"/>
      <c r="K21" s="280">
        <v>8.5399999999999991</v>
      </c>
      <c r="L21" s="281">
        <v>6.38</v>
      </c>
      <c r="M21" s="282">
        <v>2.16</v>
      </c>
      <c r="N21" s="249"/>
      <c r="O21" s="283"/>
      <c r="P21" s="279"/>
    </row>
    <row r="22" spans="1:16" s="284" customFormat="1">
      <c r="A22" s="279"/>
      <c r="B22" s="249"/>
      <c r="C22" s="249"/>
      <c r="D22" s="249"/>
      <c r="E22" s="249"/>
      <c r="F22" s="249"/>
      <c r="G22" s="1114" t="s">
        <v>506</v>
      </c>
      <c r="H22" s="1115"/>
      <c r="I22" s="1115"/>
      <c r="J22" s="1116"/>
      <c r="K22" s="285">
        <v>98.3</v>
      </c>
      <c r="L22" s="286">
        <v>99.2</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508</v>
      </c>
      <c r="H29" s="249"/>
      <c r="I29" s="249"/>
      <c r="J29" s="249"/>
      <c r="K29" s="244"/>
      <c r="L29" s="244"/>
      <c r="M29" s="244"/>
      <c r="N29" s="244"/>
      <c r="O29" s="293"/>
    </row>
    <row r="30" spans="1:16">
      <c r="A30" s="248"/>
      <c r="B30" s="244"/>
      <c r="C30" s="244"/>
      <c r="D30" s="244"/>
      <c r="E30" s="244"/>
      <c r="F30" s="244"/>
      <c r="G30" s="251"/>
      <c r="H30" s="252"/>
      <c r="I30" s="252"/>
      <c r="J30" s="253"/>
      <c r="K30" s="1117" t="s">
        <v>487</v>
      </c>
      <c r="L30" s="254"/>
      <c r="M30" s="255" t="s">
        <v>488</v>
      </c>
      <c r="N30" s="256"/>
    </row>
    <row r="31" spans="1:16">
      <c r="A31" s="248"/>
      <c r="B31" s="244"/>
      <c r="C31" s="244"/>
      <c r="D31" s="244"/>
      <c r="E31" s="244"/>
      <c r="F31" s="244"/>
      <c r="G31" s="257"/>
      <c r="H31" s="258"/>
      <c r="I31" s="258"/>
      <c r="J31" s="259"/>
      <c r="K31" s="1118"/>
      <c r="L31" s="260" t="s">
        <v>489</v>
      </c>
      <c r="M31" s="261" t="s">
        <v>490</v>
      </c>
      <c r="N31" s="262" t="s">
        <v>491</v>
      </c>
    </row>
    <row r="32" spans="1:16" ht="27" customHeight="1">
      <c r="A32" s="248"/>
      <c r="B32" s="244"/>
      <c r="C32" s="244"/>
      <c r="D32" s="244"/>
      <c r="E32" s="244"/>
      <c r="F32" s="244"/>
      <c r="G32" s="1130" t="s">
        <v>509</v>
      </c>
      <c r="H32" s="1131"/>
      <c r="I32" s="1131"/>
      <c r="J32" s="1132"/>
      <c r="K32" s="294">
        <v>6395260</v>
      </c>
      <c r="L32" s="294">
        <v>64775</v>
      </c>
      <c r="M32" s="295">
        <v>38103</v>
      </c>
      <c r="N32" s="296">
        <v>70</v>
      </c>
    </row>
    <row r="33" spans="1:16" ht="13.5" customHeight="1">
      <c r="A33" s="248"/>
      <c r="B33" s="244"/>
      <c r="C33" s="244"/>
      <c r="D33" s="244"/>
      <c r="E33" s="244"/>
      <c r="F33" s="244"/>
      <c r="G33" s="1130" t="s">
        <v>510</v>
      </c>
      <c r="H33" s="1131"/>
      <c r="I33" s="1131"/>
      <c r="J33" s="1132"/>
      <c r="K33" s="294" t="s">
        <v>496</v>
      </c>
      <c r="L33" s="294" t="s">
        <v>496</v>
      </c>
      <c r="M33" s="295" t="s">
        <v>496</v>
      </c>
      <c r="N33" s="296" t="s">
        <v>496</v>
      </c>
    </row>
    <row r="34" spans="1:16" ht="27" customHeight="1">
      <c r="A34" s="248"/>
      <c r="B34" s="244"/>
      <c r="C34" s="244"/>
      <c r="D34" s="244"/>
      <c r="E34" s="244"/>
      <c r="F34" s="244"/>
      <c r="G34" s="1130" t="s">
        <v>511</v>
      </c>
      <c r="H34" s="1131"/>
      <c r="I34" s="1131"/>
      <c r="J34" s="1132"/>
      <c r="K34" s="294" t="s">
        <v>496</v>
      </c>
      <c r="L34" s="294" t="s">
        <v>496</v>
      </c>
      <c r="M34" s="295">
        <v>32</v>
      </c>
      <c r="N34" s="296" t="s">
        <v>496</v>
      </c>
    </row>
    <row r="35" spans="1:16" ht="27" customHeight="1">
      <c r="A35" s="248"/>
      <c r="B35" s="244"/>
      <c r="C35" s="244"/>
      <c r="D35" s="244"/>
      <c r="E35" s="244"/>
      <c r="F35" s="244"/>
      <c r="G35" s="1130" t="s">
        <v>512</v>
      </c>
      <c r="H35" s="1131"/>
      <c r="I35" s="1131"/>
      <c r="J35" s="1132"/>
      <c r="K35" s="294">
        <v>1312540</v>
      </c>
      <c r="L35" s="294">
        <v>13294</v>
      </c>
      <c r="M35" s="295">
        <v>9772</v>
      </c>
      <c r="N35" s="296">
        <v>36</v>
      </c>
    </row>
    <row r="36" spans="1:16" ht="27" customHeight="1">
      <c r="A36" s="248"/>
      <c r="B36" s="244"/>
      <c r="C36" s="244"/>
      <c r="D36" s="244"/>
      <c r="E36" s="244"/>
      <c r="F36" s="244"/>
      <c r="G36" s="1130" t="s">
        <v>513</v>
      </c>
      <c r="H36" s="1131"/>
      <c r="I36" s="1131"/>
      <c r="J36" s="1132"/>
      <c r="K36" s="294">
        <v>7698</v>
      </c>
      <c r="L36" s="294">
        <v>78</v>
      </c>
      <c r="M36" s="295">
        <v>1367</v>
      </c>
      <c r="N36" s="296">
        <v>-94.3</v>
      </c>
    </row>
    <row r="37" spans="1:16" ht="13.5" customHeight="1">
      <c r="A37" s="248"/>
      <c r="B37" s="244"/>
      <c r="C37" s="244"/>
      <c r="D37" s="244"/>
      <c r="E37" s="244"/>
      <c r="F37" s="244"/>
      <c r="G37" s="1130" t="s">
        <v>514</v>
      </c>
      <c r="H37" s="1131"/>
      <c r="I37" s="1131"/>
      <c r="J37" s="1132"/>
      <c r="K37" s="294">
        <v>55085</v>
      </c>
      <c r="L37" s="294">
        <v>558</v>
      </c>
      <c r="M37" s="295">
        <v>888</v>
      </c>
      <c r="N37" s="296">
        <v>-37.200000000000003</v>
      </c>
    </row>
    <row r="38" spans="1:16" ht="27" customHeight="1">
      <c r="A38" s="248"/>
      <c r="B38" s="244"/>
      <c r="C38" s="244"/>
      <c r="D38" s="244"/>
      <c r="E38" s="244"/>
      <c r="F38" s="244"/>
      <c r="G38" s="1133" t="s">
        <v>515</v>
      </c>
      <c r="H38" s="1134"/>
      <c r="I38" s="1134"/>
      <c r="J38" s="1135"/>
      <c r="K38" s="297">
        <v>2970</v>
      </c>
      <c r="L38" s="297">
        <v>30</v>
      </c>
      <c r="M38" s="298">
        <v>2</v>
      </c>
      <c r="N38" s="299">
        <v>1400</v>
      </c>
      <c r="O38" s="293"/>
    </row>
    <row r="39" spans="1:16">
      <c r="A39" s="248"/>
      <c r="B39" s="244"/>
      <c r="C39" s="244"/>
      <c r="D39" s="244"/>
      <c r="E39" s="244"/>
      <c r="F39" s="244"/>
      <c r="G39" s="1133" t="s">
        <v>516</v>
      </c>
      <c r="H39" s="1134"/>
      <c r="I39" s="1134"/>
      <c r="J39" s="1135"/>
      <c r="K39" s="300">
        <v>-907278</v>
      </c>
      <c r="L39" s="300">
        <v>-9189</v>
      </c>
      <c r="M39" s="301">
        <v>-6931</v>
      </c>
      <c r="N39" s="302">
        <v>32.6</v>
      </c>
      <c r="O39" s="293"/>
    </row>
    <row r="40" spans="1:16" ht="27" customHeight="1">
      <c r="A40" s="248"/>
      <c r="B40" s="244"/>
      <c r="C40" s="244"/>
      <c r="D40" s="244"/>
      <c r="E40" s="244"/>
      <c r="F40" s="244"/>
      <c r="G40" s="1130" t="s">
        <v>517</v>
      </c>
      <c r="H40" s="1131"/>
      <c r="I40" s="1131"/>
      <c r="J40" s="1132"/>
      <c r="K40" s="300">
        <v>-4970796</v>
      </c>
      <c r="L40" s="300">
        <v>-50347</v>
      </c>
      <c r="M40" s="301">
        <v>-31548</v>
      </c>
      <c r="N40" s="302">
        <v>59.6</v>
      </c>
      <c r="O40" s="293"/>
    </row>
    <row r="41" spans="1:16">
      <c r="A41" s="248"/>
      <c r="B41" s="244"/>
      <c r="C41" s="244"/>
      <c r="D41" s="244"/>
      <c r="E41" s="244"/>
      <c r="F41" s="244"/>
      <c r="G41" s="1136" t="s">
        <v>280</v>
      </c>
      <c r="H41" s="1137"/>
      <c r="I41" s="1137"/>
      <c r="J41" s="1138"/>
      <c r="K41" s="294">
        <v>1895479</v>
      </c>
      <c r="L41" s="300">
        <v>19198</v>
      </c>
      <c r="M41" s="301">
        <v>11686</v>
      </c>
      <c r="N41" s="302">
        <v>64.3</v>
      </c>
      <c r="O41" s="293"/>
    </row>
    <row r="42" spans="1:16">
      <c r="A42" s="248"/>
      <c r="B42" s="244"/>
      <c r="C42" s="244"/>
      <c r="D42" s="244"/>
      <c r="E42" s="244"/>
      <c r="F42" s="244"/>
      <c r="G42" s="303" t="s">
        <v>518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519</v>
      </c>
      <c r="B47" s="244"/>
      <c r="C47" s="244"/>
      <c r="D47" s="244"/>
      <c r="E47" s="244"/>
      <c r="F47" s="244"/>
      <c r="G47" s="244"/>
      <c r="H47" s="244"/>
      <c r="I47" s="244"/>
      <c r="J47" s="244"/>
      <c r="K47" s="244"/>
      <c r="L47" s="244"/>
      <c r="M47" s="244"/>
      <c r="N47" s="244"/>
    </row>
    <row r="48" spans="1:16">
      <c r="A48" s="248"/>
      <c r="B48" s="244"/>
      <c r="C48" s="244"/>
      <c r="D48" s="244"/>
      <c r="E48" s="244"/>
      <c r="F48" s="244"/>
      <c r="G48" s="308" t="s">
        <v>520</v>
      </c>
      <c r="H48" s="308"/>
      <c r="I48" s="308"/>
      <c r="J48" s="308"/>
      <c r="K48" s="308"/>
      <c r="L48" s="308"/>
      <c r="M48" s="309"/>
      <c r="N48" s="308"/>
    </row>
    <row r="49" spans="1:14" ht="13.5" customHeight="1">
      <c r="A49" s="248"/>
      <c r="B49" s="244"/>
      <c r="C49" s="244"/>
      <c r="D49" s="244"/>
      <c r="E49" s="244"/>
      <c r="F49" s="244"/>
      <c r="G49" s="310"/>
      <c r="H49" s="311"/>
      <c r="I49" s="1125" t="s">
        <v>487</v>
      </c>
      <c r="J49" s="1127" t="s">
        <v>521</v>
      </c>
      <c r="K49" s="1128"/>
      <c r="L49" s="1128"/>
      <c r="M49" s="1128"/>
      <c r="N49" s="1129"/>
    </row>
    <row r="50" spans="1:14">
      <c r="A50" s="248"/>
      <c r="B50" s="244"/>
      <c r="C50" s="244"/>
      <c r="D50" s="244"/>
      <c r="E50" s="244"/>
      <c r="F50" s="244"/>
      <c r="G50" s="312"/>
      <c r="H50" s="313"/>
      <c r="I50" s="1126"/>
      <c r="J50" s="314" t="s">
        <v>522</v>
      </c>
      <c r="K50" s="315" t="s">
        <v>523</v>
      </c>
      <c r="L50" s="316" t="s">
        <v>524</v>
      </c>
      <c r="M50" s="317" t="s">
        <v>525</v>
      </c>
      <c r="N50" s="318" t="s">
        <v>526</v>
      </c>
    </row>
    <row r="51" spans="1:14">
      <c r="A51" s="248"/>
      <c r="B51" s="244"/>
      <c r="C51" s="244"/>
      <c r="D51" s="244"/>
      <c r="E51" s="244"/>
      <c r="F51" s="244"/>
      <c r="G51" s="310" t="s">
        <v>527</v>
      </c>
      <c r="H51" s="311"/>
      <c r="I51" s="319">
        <v>7612387</v>
      </c>
      <c r="J51" s="320">
        <v>75787</v>
      </c>
      <c r="K51" s="321">
        <v>2.4</v>
      </c>
      <c r="L51" s="322">
        <v>51263</v>
      </c>
      <c r="M51" s="323">
        <v>-4.9000000000000004</v>
      </c>
      <c r="N51" s="324">
        <v>7.3</v>
      </c>
    </row>
    <row r="52" spans="1:14">
      <c r="A52" s="248"/>
      <c r="B52" s="244"/>
      <c r="C52" s="244"/>
      <c r="D52" s="244"/>
      <c r="E52" s="244"/>
      <c r="F52" s="244"/>
      <c r="G52" s="325"/>
      <c r="H52" s="326" t="s">
        <v>528</v>
      </c>
      <c r="I52" s="327">
        <v>4754526</v>
      </c>
      <c r="J52" s="328">
        <v>47335</v>
      </c>
      <c r="K52" s="329">
        <v>-23.1</v>
      </c>
      <c r="L52" s="330">
        <v>29061</v>
      </c>
      <c r="M52" s="331">
        <v>-15.2</v>
      </c>
      <c r="N52" s="332">
        <v>-7.9</v>
      </c>
    </row>
    <row r="53" spans="1:14">
      <c r="A53" s="248"/>
      <c r="B53" s="244"/>
      <c r="C53" s="244"/>
      <c r="D53" s="244"/>
      <c r="E53" s="244"/>
      <c r="F53" s="244"/>
      <c r="G53" s="310" t="s">
        <v>529</v>
      </c>
      <c r="H53" s="311"/>
      <c r="I53" s="319">
        <v>5529597</v>
      </c>
      <c r="J53" s="320">
        <v>55498</v>
      </c>
      <c r="K53" s="321">
        <v>-26.8</v>
      </c>
      <c r="L53" s="322">
        <v>41433</v>
      </c>
      <c r="M53" s="323">
        <v>-19.2</v>
      </c>
      <c r="N53" s="324">
        <v>-7.6</v>
      </c>
    </row>
    <row r="54" spans="1:14">
      <c r="A54" s="248"/>
      <c r="B54" s="244"/>
      <c r="C54" s="244"/>
      <c r="D54" s="244"/>
      <c r="E54" s="244"/>
      <c r="F54" s="244"/>
      <c r="G54" s="325"/>
      <c r="H54" s="326" t="s">
        <v>528</v>
      </c>
      <c r="I54" s="327">
        <v>3337458</v>
      </c>
      <c r="J54" s="328">
        <v>33497</v>
      </c>
      <c r="K54" s="329">
        <v>-29.2</v>
      </c>
      <c r="L54" s="330">
        <v>22351</v>
      </c>
      <c r="M54" s="331">
        <v>-23.1</v>
      </c>
      <c r="N54" s="332">
        <v>-6.1</v>
      </c>
    </row>
    <row r="55" spans="1:14">
      <c r="A55" s="248"/>
      <c r="B55" s="244"/>
      <c r="C55" s="244"/>
      <c r="D55" s="244"/>
      <c r="E55" s="244"/>
      <c r="F55" s="244"/>
      <c r="G55" s="310" t="s">
        <v>530</v>
      </c>
      <c r="H55" s="311"/>
      <c r="I55" s="319">
        <v>8953757</v>
      </c>
      <c r="J55" s="320">
        <v>89616</v>
      </c>
      <c r="K55" s="321">
        <v>61.5</v>
      </c>
      <c r="L55" s="322">
        <v>43493</v>
      </c>
      <c r="M55" s="323">
        <v>5</v>
      </c>
      <c r="N55" s="324">
        <v>56.5</v>
      </c>
    </row>
    <row r="56" spans="1:14">
      <c r="A56" s="248"/>
      <c r="B56" s="244"/>
      <c r="C56" s="244"/>
      <c r="D56" s="244"/>
      <c r="E56" s="244"/>
      <c r="F56" s="244"/>
      <c r="G56" s="325"/>
      <c r="H56" s="326" t="s">
        <v>528</v>
      </c>
      <c r="I56" s="327">
        <v>5207215</v>
      </c>
      <c r="J56" s="328">
        <v>52118</v>
      </c>
      <c r="K56" s="329">
        <v>55.6</v>
      </c>
      <c r="L56" s="330">
        <v>23254</v>
      </c>
      <c r="M56" s="331">
        <v>4</v>
      </c>
      <c r="N56" s="332">
        <v>51.6</v>
      </c>
    </row>
    <row r="57" spans="1:14">
      <c r="A57" s="248"/>
      <c r="B57" s="244"/>
      <c r="C57" s="244"/>
      <c r="D57" s="244"/>
      <c r="E57" s="244"/>
      <c r="F57" s="244"/>
      <c r="G57" s="310" t="s">
        <v>531</v>
      </c>
      <c r="H57" s="311"/>
      <c r="I57" s="319">
        <v>7513047</v>
      </c>
      <c r="J57" s="320">
        <v>75534</v>
      </c>
      <c r="K57" s="321">
        <v>-15.7</v>
      </c>
      <c r="L57" s="322">
        <v>50840</v>
      </c>
      <c r="M57" s="323">
        <v>16.899999999999999</v>
      </c>
      <c r="N57" s="324">
        <v>-32.6</v>
      </c>
    </row>
    <row r="58" spans="1:14">
      <c r="A58" s="248"/>
      <c r="B58" s="244"/>
      <c r="C58" s="244"/>
      <c r="D58" s="244"/>
      <c r="E58" s="244"/>
      <c r="F58" s="244"/>
      <c r="G58" s="325"/>
      <c r="H58" s="326" t="s">
        <v>528</v>
      </c>
      <c r="I58" s="327">
        <v>3208376</v>
      </c>
      <c r="J58" s="328">
        <v>32256</v>
      </c>
      <c r="K58" s="329">
        <v>-38.1</v>
      </c>
      <c r="L58" s="330">
        <v>25367</v>
      </c>
      <c r="M58" s="331">
        <v>9.1</v>
      </c>
      <c r="N58" s="332">
        <v>-47.2</v>
      </c>
    </row>
    <row r="59" spans="1:14">
      <c r="A59" s="248"/>
      <c r="B59" s="244"/>
      <c r="C59" s="244"/>
      <c r="D59" s="244"/>
      <c r="E59" s="244"/>
      <c r="F59" s="244"/>
      <c r="G59" s="310" t="s">
        <v>532</v>
      </c>
      <c r="H59" s="311"/>
      <c r="I59" s="319">
        <v>6904926</v>
      </c>
      <c r="J59" s="320">
        <v>69937</v>
      </c>
      <c r="K59" s="321">
        <v>-7.4</v>
      </c>
      <c r="L59" s="322">
        <v>53605</v>
      </c>
      <c r="M59" s="323">
        <v>5.4</v>
      </c>
      <c r="N59" s="324">
        <v>-12.8</v>
      </c>
    </row>
    <row r="60" spans="1:14">
      <c r="A60" s="248"/>
      <c r="B60" s="244"/>
      <c r="C60" s="244"/>
      <c r="D60" s="244"/>
      <c r="E60" s="244"/>
      <c r="F60" s="244"/>
      <c r="G60" s="325"/>
      <c r="H60" s="326" t="s">
        <v>528</v>
      </c>
      <c r="I60" s="333">
        <v>3983792</v>
      </c>
      <c r="J60" s="328">
        <v>40350</v>
      </c>
      <c r="K60" s="329">
        <v>25.1</v>
      </c>
      <c r="L60" s="330">
        <v>28343</v>
      </c>
      <c r="M60" s="331">
        <v>11.7</v>
      </c>
      <c r="N60" s="332">
        <v>13.4</v>
      </c>
    </row>
    <row r="61" spans="1:14">
      <c r="A61" s="248"/>
      <c r="B61" s="244"/>
      <c r="C61" s="244"/>
      <c r="D61" s="244"/>
      <c r="E61" s="244"/>
      <c r="F61" s="244"/>
      <c r="G61" s="310" t="s">
        <v>533</v>
      </c>
      <c r="H61" s="334"/>
      <c r="I61" s="335">
        <v>7302743</v>
      </c>
      <c r="J61" s="336">
        <v>73274</v>
      </c>
      <c r="K61" s="337">
        <v>2.8</v>
      </c>
      <c r="L61" s="338">
        <v>48127</v>
      </c>
      <c r="M61" s="339">
        <v>0.6</v>
      </c>
      <c r="N61" s="324">
        <v>2.2000000000000002</v>
      </c>
    </row>
    <row r="62" spans="1:14">
      <c r="A62" s="248"/>
      <c r="B62" s="244"/>
      <c r="C62" s="244"/>
      <c r="D62" s="244"/>
      <c r="E62" s="244"/>
      <c r="F62" s="244"/>
      <c r="G62" s="325"/>
      <c r="H62" s="326" t="s">
        <v>528</v>
      </c>
      <c r="I62" s="327">
        <v>4098273</v>
      </c>
      <c r="J62" s="328">
        <v>41111</v>
      </c>
      <c r="K62" s="329">
        <v>-1.9</v>
      </c>
      <c r="L62" s="330">
        <v>25675</v>
      </c>
      <c r="M62" s="331">
        <v>-2.7</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39" t="s">
        <v>3</v>
      </c>
      <c r="D47" s="1139"/>
      <c r="E47" s="1140"/>
      <c r="F47" s="11">
        <v>11.27</v>
      </c>
      <c r="G47" s="12">
        <v>14.23</v>
      </c>
      <c r="H47" s="12">
        <v>15.29</v>
      </c>
      <c r="I47" s="12">
        <v>16.95</v>
      </c>
      <c r="J47" s="13">
        <v>21.71</v>
      </c>
    </row>
    <row r="48" spans="2:10" ht="57.75" customHeight="1">
      <c r="B48" s="14"/>
      <c r="C48" s="1141" t="s">
        <v>4</v>
      </c>
      <c r="D48" s="1141"/>
      <c r="E48" s="1142"/>
      <c r="F48" s="15">
        <v>2.15</v>
      </c>
      <c r="G48" s="16">
        <v>2.37</v>
      </c>
      <c r="H48" s="16">
        <v>3.06</v>
      </c>
      <c r="I48" s="16">
        <v>2.98</v>
      </c>
      <c r="J48" s="17">
        <v>2.13</v>
      </c>
    </row>
    <row r="49" spans="2:10" ht="57.75" customHeight="1" thickBot="1">
      <c r="B49" s="18"/>
      <c r="C49" s="1143" t="s">
        <v>5</v>
      </c>
      <c r="D49" s="1143"/>
      <c r="E49" s="1144"/>
      <c r="F49" s="19">
        <v>5.55</v>
      </c>
      <c r="G49" s="20">
        <v>6.89</v>
      </c>
      <c r="H49" s="20">
        <v>5.6</v>
      </c>
      <c r="I49" s="20">
        <v>5.48</v>
      </c>
      <c r="J49" s="21">
        <v>9.02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51" t="s">
        <v>540</v>
      </c>
      <c r="D34" s="1151"/>
      <c r="E34" s="1152"/>
      <c r="F34" s="32">
        <v>5.49</v>
      </c>
      <c r="G34" s="33">
        <v>5.43</v>
      </c>
      <c r="H34" s="33">
        <v>5.77</v>
      </c>
      <c r="I34" s="33">
        <v>5.81</v>
      </c>
      <c r="J34" s="34">
        <v>5.7</v>
      </c>
      <c r="K34" s="22"/>
      <c r="L34" s="22"/>
      <c r="M34" s="22"/>
      <c r="N34" s="22"/>
      <c r="O34" s="22"/>
      <c r="P34" s="22"/>
    </row>
    <row r="35" spans="1:16" ht="39" customHeight="1">
      <c r="A35" s="22"/>
      <c r="B35" s="35"/>
      <c r="C35" s="1145" t="s">
        <v>541</v>
      </c>
      <c r="D35" s="1146"/>
      <c r="E35" s="1147"/>
      <c r="F35" s="36">
        <v>2.09</v>
      </c>
      <c r="G35" s="37">
        <v>2.2599999999999998</v>
      </c>
      <c r="H35" s="37">
        <v>3.01</v>
      </c>
      <c r="I35" s="37">
        <v>2.9</v>
      </c>
      <c r="J35" s="38">
        <v>2.0699999999999998</v>
      </c>
      <c r="K35" s="22"/>
      <c r="L35" s="22"/>
      <c r="M35" s="22"/>
      <c r="N35" s="22"/>
      <c r="O35" s="22"/>
      <c r="P35" s="22"/>
    </row>
    <row r="36" spans="1:16" ht="39" customHeight="1">
      <c r="A36" s="22"/>
      <c r="B36" s="35"/>
      <c r="C36" s="1145" t="s">
        <v>542</v>
      </c>
      <c r="D36" s="1146"/>
      <c r="E36" s="1147"/>
      <c r="F36" s="36">
        <v>0.06</v>
      </c>
      <c r="G36" s="37">
        <v>0</v>
      </c>
      <c r="H36" s="37">
        <v>0.15</v>
      </c>
      <c r="I36" s="37">
        <v>0.23</v>
      </c>
      <c r="J36" s="38">
        <v>0.36</v>
      </c>
      <c r="K36" s="22"/>
      <c r="L36" s="22"/>
      <c r="M36" s="22"/>
      <c r="N36" s="22"/>
      <c r="O36" s="22"/>
      <c r="P36" s="22"/>
    </row>
    <row r="37" spans="1:16" ht="39" customHeight="1">
      <c r="A37" s="22"/>
      <c r="B37" s="35"/>
      <c r="C37" s="1145" t="s">
        <v>543</v>
      </c>
      <c r="D37" s="1146"/>
      <c r="E37" s="1147"/>
      <c r="F37" s="36">
        <v>0.05</v>
      </c>
      <c r="G37" s="37">
        <v>0.59</v>
      </c>
      <c r="H37" s="37">
        <v>1.89</v>
      </c>
      <c r="I37" s="37">
        <v>1.07</v>
      </c>
      <c r="J37" s="38">
        <v>0.17</v>
      </c>
      <c r="K37" s="22"/>
      <c r="L37" s="22"/>
      <c r="M37" s="22"/>
      <c r="N37" s="22"/>
      <c r="O37" s="22"/>
      <c r="P37" s="22"/>
    </row>
    <row r="38" spans="1:16" ht="39" customHeight="1">
      <c r="A38" s="22"/>
      <c r="B38" s="35"/>
      <c r="C38" s="1145" t="s">
        <v>544</v>
      </c>
      <c r="D38" s="1146"/>
      <c r="E38" s="1147"/>
      <c r="F38" s="36">
        <v>0.09</v>
      </c>
      <c r="G38" s="37">
        <v>0.09</v>
      </c>
      <c r="H38" s="37">
        <v>0.09</v>
      </c>
      <c r="I38" s="37">
        <v>0.08</v>
      </c>
      <c r="J38" s="38">
        <v>0.1</v>
      </c>
      <c r="K38" s="22"/>
      <c r="L38" s="22"/>
      <c r="M38" s="22"/>
      <c r="N38" s="22"/>
      <c r="O38" s="22"/>
      <c r="P38" s="22"/>
    </row>
    <row r="39" spans="1:16" ht="39" customHeight="1">
      <c r="A39" s="22"/>
      <c r="B39" s="35"/>
      <c r="C39" s="1145" t="s">
        <v>545</v>
      </c>
      <c r="D39" s="1146"/>
      <c r="E39" s="1147"/>
      <c r="F39" s="36">
        <v>0.05</v>
      </c>
      <c r="G39" s="37">
        <v>0.1</v>
      </c>
      <c r="H39" s="37">
        <v>0.03</v>
      </c>
      <c r="I39" s="37">
        <v>7.0000000000000007E-2</v>
      </c>
      <c r="J39" s="38">
        <v>0.05</v>
      </c>
      <c r="K39" s="22"/>
      <c r="L39" s="22"/>
      <c r="M39" s="22"/>
      <c r="N39" s="22"/>
      <c r="O39" s="22"/>
      <c r="P39" s="22"/>
    </row>
    <row r="40" spans="1:16" ht="39" customHeight="1">
      <c r="A40" s="22"/>
      <c r="B40" s="35"/>
      <c r="C40" s="1145" t="s">
        <v>546</v>
      </c>
      <c r="D40" s="1146"/>
      <c r="E40" s="1147"/>
      <c r="F40" s="36">
        <v>0</v>
      </c>
      <c r="G40" s="37">
        <v>0.01</v>
      </c>
      <c r="H40" s="37">
        <v>0.01</v>
      </c>
      <c r="I40" s="37">
        <v>0.01</v>
      </c>
      <c r="J40" s="38">
        <v>0</v>
      </c>
      <c r="K40" s="22"/>
      <c r="L40" s="22"/>
      <c r="M40" s="22"/>
      <c r="N40" s="22"/>
      <c r="O40" s="22"/>
      <c r="P40" s="22"/>
    </row>
    <row r="41" spans="1:16" ht="39" customHeight="1">
      <c r="A41" s="22"/>
      <c r="B41" s="35"/>
      <c r="C41" s="1145" t="s">
        <v>547</v>
      </c>
      <c r="D41" s="1146"/>
      <c r="E41" s="1147"/>
      <c r="F41" s="36">
        <v>0</v>
      </c>
      <c r="G41" s="37">
        <v>0</v>
      </c>
      <c r="H41" s="37">
        <v>0</v>
      </c>
      <c r="I41" s="37">
        <v>0</v>
      </c>
      <c r="J41" s="38">
        <v>0</v>
      </c>
      <c r="K41" s="22"/>
      <c r="L41" s="22"/>
      <c r="M41" s="22"/>
      <c r="N41" s="22"/>
      <c r="O41" s="22"/>
      <c r="P41" s="22"/>
    </row>
    <row r="42" spans="1:16" ht="39" customHeight="1">
      <c r="A42" s="22"/>
      <c r="B42" s="39"/>
      <c r="C42" s="1145" t="s">
        <v>548</v>
      </c>
      <c r="D42" s="1146"/>
      <c r="E42" s="1147"/>
      <c r="F42" s="36" t="s">
        <v>496</v>
      </c>
      <c r="G42" s="37" t="s">
        <v>496</v>
      </c>
      <c r="H42" s="37" t="s">
        <v>496</v>
      </c>
      <c r="I42" s="37" t="s">
        <v>496</v>
      </c>
      <c r="J42" s="38" t="s">
        <v>496</v>
      </c>
      <c r="K42" s="22"/>
      <c r="L42" s="22"/>
      <c r="M42" s="22"/>
      <c r="N42" s="22"/>
      <c r="O42" s="22"/>
      <c r="P42" s="22"/>
    </row>
    <row r="43" spans="1:16" ht="39" customHeight="1" thickBot="1">
      <c r="A43" s="22"/>
      <c r="B43" s="40"/>
      <c r="C43" s="1148" t="s">
        <v>549</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61" t="s">
        <v>10</v>
      </c>
      <c r="C45" s="1162"/>
      <c r="D45" s="58"/>
      <c r="E45" s="1167" t="s">
        <v>11</v>
      </c>
      <c r="F45" s="1167"/>
      <c r="G45" s="1167"/>
      <c r="H45" s="1167"/>
      <c r="I45" s="1167"/>
      <c r="J45" s="1168"/>
      <c r="K45" s="59">
        <v>6735</v>
      </c>
      <c r="L45" s="60">
        <v>6883</v>
      </c>
      <c r="M45" s="60">
        <v>6908</v>
      </c>
      <c r="N45" s="60">
        <v>6611</v>
      </c>
      <c r="O45" s="61">
        <v>6395</v>
      </c>
      <c r="P45" s="48"/>
      <c r="Q45" s="48"/>
      <c r="R45" s="48"/>
      <c r="S45" s="48"/>
      <c r="T45" s="48"/>
      <c r="U45" s="48"/>
    </row>
    <row r="46" spans="1:21" ht="30.75" customHeight="1">
      <c r="A46" s="48"/>
      <c r="B46" s="1163"/>
      <c r="C46" s="1164"/>
      <c r="D46" s="62"/>
      <c r="E46" s="1155" t="s">
        <v>12</v>
      </c>
      <c r="F46" s="1155"/>
      <c r="G46" s="1155"/>
      <c r="H46" s="1155"/>
      <c r="I46" s="1155"/>
      <c r="J46" s="1156"/>
      <c r="K46" s="63" t="s">
        <v>496</v>
      </c>
      <c r="L46" s="64" t="s">
        <v>496</v>
      </c>
      <c r="M46" s="64" t="s">
        <v>496</v>
      </c>
      <c r="N46" s="64" t="s">
        <v>496</v>
      </c>
      <c r="O46" s="65" t="s">
        <v>496</v>
      </c>
      <c r="P46" s="48"/>
      <c r="Q46" s="48"/>
      <c r="R46" s="48"/>
      <c r="S46" s="48"/>
      <c r="T46" s="48"/>
      <c r="U46" s="48"/>
    </row>
    <row r="47" spans="1:21" ht="30.75" customHeight="1">
      <c r="A47" s="48"/>
      <c r="B47" s="1163"/>
      <c r="C47" s="1164"/>
      <c r="D47" s="62"/>
      <c r="E47" s="1155" t="s">
        <v>13</v>
      </c>
      <c r="F47" s="1155"/>
      <c r="G47" s="1155"/>
      <c r="H47" s="1155"/>
      <c r="I47" s="1155"/>
      <c r="J47" s="1156"/>
      <c r="K47" s="63" t="s">
        <v>496</v>
      </c>
      <c r="L47" s="64" t="s">
        <v>496</v>
      </c>
      <c r="M47" s="64" t="s">
        <v>496</v>
      </c>
      <c r="N47" s="64" t="s">
        <v>496</v>
      </c>
      <c r="O47" s="65" t="s">
        <v>496</v>
      </c>
      <c r="P47" s="48"/>
      <c r="Q47" s="48"/>
      <c r="R47" s="48"/>
      <c r="S47" s="48"/>
      <c r="T47" s="48"/>
      <c r="U47" s="48"/>
    </row>
    <row r="48" spans="1:21" ht="30.75" customHeight="1">
      <c r="A48" s="48"/>
      <c r="B48" s="1163"/>
      <c r="C48" s="1164"/>
      <c r="D48" s="62"/>
      <c r="E48" s="1155" t="s">
        <v>14</v>
      </c>
      <c r="F48" s="1155"/>
      <c r="G48" s="1155"/>
      <c r="H48" s="1155"/>
      <c r="I48" s="1155"/>
      <c r="J48" s="1156"/>
      <c r="K48" s="63">
        <v>1180</v>
      </c>
      <c r="L48" s="64">
        <v>1078</v>
      </c>
      <c r="M48" s="64">
        <v>1194</v>
      </c>
      <c r="N48" s="64">
        <v>1263</v>
      </c>
      <c r="O48" s="65">
        <v>1313</v>
      </c>
      <c r="P48" s="48"/>
      <c r="Q48" s="48"/>
      <c r="R48" s="48"/>
      <c r="S48" s="48"/>
      <c r="T48" s="48"/>
      <c r="U48" s="48"/>
    </row>
    <row r="49" spans="1:21" ht="30.75" customHeight="1">
      <c r="A49" s="48"/>
      <c r="B49" s="1163"/>
      <c r="C49" s="1164"/>
      <c r="D49" s="62"/>
      <c r="E49" s="1155" t="s">
        <v>15</v>
      </c>
      <c r="F49" s="1155"/>
      <c r="G49" s="1155"/>
      <c r="H49" s="1155"/>
      <c r="I49" s="1155"/>
      <c r="J49" s="1156"/>
      <c r="K49" s="63">
        <v>14</v>
      </c>
      <c r="L49" s="64">
        <v>13</v>
      </c>
      <c r="M49" s="64">
        <v>10</v>
      </c>
      <c r="N49" s="64">
        <v>7</v>
      </c>
      <c r="O49" s="65">
        <v>8</v>
      </c>
      <c r="P49" s="48"/>
      <c r="Q49" s="48"/>
      <c r="R49" s="48"/>
      <c r="S49" s="48"/>
      <c r="T49" s="48"/>
      <c r="U49" s="48"/>
    </row>
    <row r="50" spans="1:21" ht="30.75" customHeight="1">
      <c r="A50" s="48"/>
      <c r="B50" s="1163"/>
      <c r="C50" s="1164"/>
      <c r="D50" s="62"/>
      <c r="E50" s="1155" t="s">
        <v>16</v>
      </c>
      <c r="F50" s="1155"/>
      <c r="G50" s="1155"/>
      <c r="H50" s="1155"/>
      <c r="I50" s="1155"/>
      <c r="J50" s="1156"/>
      <c r="K50" s="63">
        <v>101</v>
      </c>
      <c r="L50" s="64">
        <v>92</v>
      </c>
      <c r="M50" s="64">
        <v>81</v>
      </c>
      <c r="N50" s="64">
        <v>67</v>
      </c>
      <c r="O50" s="65">
        <v>55</v>
      </c>
      <c r="P50" s="48"/>
      <c r="Q50" s="48"/>
      <c r="R50" s="48"/>
      <c r="S50" s="48"/>
      <c r="T50" s="48"/>
      <c r="U50" s="48"/>
    </row>
    <row r="51" spans="1:21" ht="30.75" customHeight="1">
      <c r="A51" s="48"/>
      <c r="B51" s="1165"/>
      <c r="C51" s="1166"/>
      <c r="D51" s="66"/>
      <c r="E51" s="1155" t="s">
        <v>17</v>
      </c>
      <c r="F51" s="1155"/>
      <c r="G51" s="1155"/>
      <c r="H51" s="1155"/>
      <c r="I51" s="1155"/>
      <c r="J51" s="1156"/>
      <c r="K51" s="63">
        <v>2</v>
      </c>
      <c r="L51" s="64">
        <v>5</v>
      </c>
      <c r="M51" s="64">
        <v>1</v>
      </c>
      <c r="N51" s="64">
        <v>7</v>
      </c>
      <c r="O51" s="65">
        <v>3</v>
      </c>
      <c r="P51" s="48"/>
      <c r="Q51" s="48"/>
      <c r="R51" s="48"/>
      <c r="S51" s="48"/>
      <c r="T51" s="48"/>
      <c r="U51" s="48"/>
    </row>
    <row r="52" spans="1:21" ht="30.75" customHeight="1">
      <c r="A52" s="48"/>
      <c r="B52" s="1153" t="s">
        <v>18</v>
      </c>
      <c r="C52" s="1154"/>
      <c r="D52" s="66"/>
      <c r="E52" s="1155" t="s">
        <v>19</v>
      </c>
      <c r="F52" s="1155"/>
      <c r="G52" s="1155"/>
      <c r="H52" s="1155"/>
      <c r="I52" s="1155"/>
      <c r="J52" s="1156"/>
      <c r="K52" s="63">
        <v>5508</v>
      </c>
      <c r="L52" s="64">
        <v>5815</v>
      </c>
      <c r="M52" s="64">
        <v>5964</v>
      </c>
      <c r="N52" s="64">
        <v>5828</v>
      </c>
      <c r="O52" s="65">
        <v>5878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2524</v>
      </c>
      <c r="L53" s="69">
        <v>2256</v>
      </c>
      <c r="M53" s="69">
        <v>2230</v>
      </c>
      <c r="N53" s="69">
        <v>2127</v>
      </c>
      <c r="O53" s="70">
        <v>1896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 勇太</cp:lastModifiedBy>
  <cp:lastPrinted>2016-04-20T06:58:31Z</cp:lastPrinted>
  <dcterms:created xsi:type="dcterms:W3CDTF">2016-02-15T02:00:57Z</dcterms:created>
  <dcterms:modified xsi:type="dcterms:W3CDTF">2016-05-16T23:16:01Z</dcterms:modified>
  <cp:category/>
</cp:coreProperties>
</file>