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22.18\全庁\060010-zaiseika\000000MASTER\A-000-01-ホームページ関係書（１）\（ほ）ホームページ\ここの中を更新すること（HP掲載ﾌｧｲﾙ）\14財政状況資料集\R2\"/>
    </mc:Choice>
  </mc:AlternateContent>
  <bookViews>
    <workbookView xWindow="0" yWindow="0" windowWidth="20490" windowHeight="7110" tabRatio="9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4" i="12" l="1"/>
  <c r="AK34" i="12"/>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<sst xmlns="http://schemas.openxmlformats.org/spreadsheetml/2006/main" count="1110" uniqueCount="620">
  <si>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</si>
  <si>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</si>
  <si>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</si>
  <si>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</si>
  <si>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</si>
  <si>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</si>
  <si>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</si>
  <si>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</si>
  <si>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</si>
  <si>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</si>
  <si>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</si>
  <si>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</si>
  <si>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</si>
  <si>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</si>
  <si>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</si>
  <si>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</si>
  <si>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</si>
  <si>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</si>
  <si>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</si>
  <si>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</si>
  <si>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</si>
  <si>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</si>
  <si>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</si>
  <si>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</si>
  <si>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</si>
  <si>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</si>
  <si>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</si>
  <si>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</si>
  <si>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</si>
  <si>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</si>
  <si>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</si>
  <si>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</si>
  <si>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</si>
  <si>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</si>
  <si>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</si>
  <si>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</si>
  <si>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</si>
  <si>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</si>
  <si>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</si>
  <si>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</si>
  <si>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</si>
  <si>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</si>
  <si>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</si>
  <si>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</si>
  <si>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</si>
  <si>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</si>
  <si>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</si>
  <si>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</si>
  <si>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</si>
  <si>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</si>
  <si>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</si>
  <si>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</si>
  <si>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</si>
  <si>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</si>
  <si>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</si>
  <si>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</si>
  <si>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</si>
  <si>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</si>
  <si>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</si>
  <si>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</si>
  <si>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</si>
  <si>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</si>
  <si>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</si>
  <si>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</si>
  <si>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</si>
  <si>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</si>
  <si>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</si>
  <si>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</si>
  <si>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</si>
  <si>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</si>
  <si>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</si>
  <si>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</si>
  <si>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</si>
  <si>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</si>
  <si>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</si>
  <si>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</si>
  <si>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</si>
  <si>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</si>
  <si>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</si>
  <si>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</si>
  <si>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</si>
  <si>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</si>
  <si>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</si>
  <si>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</si>
  <si>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</si>
  <si>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</si>
  <si>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</si>
  <si>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</si>
  <si>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</si>
  <si>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</si>
  <si>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</si>
  <si>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</si>
  <si>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</si>
  <si>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</si>
  <si>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</si>
  <si>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</si>
  <si>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</si>
  <si>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</si>
  <si>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</si>
  <si>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</si>
  <si>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</si>
  <si>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</si>
  <si>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</si>
  <si>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</si>
  <si>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</si>
  <si>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</si>
  <si>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</si>
  <si>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</si>
  <si>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</si>
  <si>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</si>
  <si>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</si>
  <si>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</si>
  <si>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</si>
  <si>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</si>
  <si>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</si>
  <si>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</si>
  <si>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</si>
  <si>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</si>
  <si>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</si>
  <si>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</si>
  <si>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</si>
  <si>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</si>
  <si>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</si>
  <si>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</si>
  <si>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</si>
  <si>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</si>
  <si>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</si>
  <si>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</si>
  <si>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</si>
  <si>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</si>
  <si>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</si>
  <si>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</si>
  <si>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</si>
  <si>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</si>
  <si>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</si>
  <si>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</si>
  <si>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</si>
  <si>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</si>
  <si>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</si>
  <si>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</si>
  <si>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</si>
  <si>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</si>
  <si>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</si>
  <si>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</si>
  <si>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</si>
  <si>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</si>
  <si>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</si>
  <si>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</si>
  <si>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</si>
  <si>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</si>
  <si>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</si>
  <si>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</si>
  <si>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</si>
  <si>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</si>
  <si>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</si>
  <si>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</si>
  <si>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</si>
  <si>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</si>
  <si>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</si>
  <si>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</si>
  <si>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</si>
  <si>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</si>
  <si>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</si>
  <si>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</si>
  <si>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</si>
  <si>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</si>
  <si>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</si>
  <si>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</si>
  <si>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</si>
  <si>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</si>
  <si>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</si>
  <si>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</si>
  <si>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</si>
  <si>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</si>
  <si>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</si>
  <si>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</si>
  <si>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</si>
  <si>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</si>
  <si>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</si>
  <si>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</si>
  <si>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</si>
  <si>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</si>
  <si>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</si>
  <si>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</si>
  <si>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</si>
  <si>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</si>
  <si>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</si>
  <si>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</si>
  <si>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</si>
  <si>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</si>
  <si>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</si>
  <si>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</si>
  <si>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</si>
  <si>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</si>
  <si>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</si>
  <si>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</si>
  <si>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</si>
  <si>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</si>
  <si>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</si>
  <si>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</si>
  <si>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</si>
  <si>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</si>
  <si>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</si>
  <si>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</si>
  <si>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</si>
  <si>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</si>
  <si>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</si>
  <si>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</si>
  <si>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</si>
  <si>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</si>
  <si>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広島県三原市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</si>
  <si>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</si>
  <si>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</si>
  <si>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</si>
  <si>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</si>
  <si>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</si>
  <si>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</si>
  <si>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</si>
  <si>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</si>
  <si>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</si>
  <si>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</si>
  <si>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</si>
  <si>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</si>
  <si>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</si>
  <si>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</si>
  <si>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</si>
  <si>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</si>
  <si>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</si>
  <si>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</si>
  <si>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</si>
  <si>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</si>
  <si>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</si>
  <si>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</si>
  <si>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</si>
  <si>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</si>
  <si>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</si>
  <si>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</si>
  <si>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</si>
  <si>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</si>
  <si>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</si>
  <si>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</si>
  <si>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</si>
  <si>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</si>
  <si>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</si>
  <si>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</si>
  <si>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</si>
  <si>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</si>
  <si>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</si>
  <si>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</si>
  <si>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</si>
  <si>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</si>
  <si>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</si>
  <si>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</si>
  <si>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</si>
  <si>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</si>
  <si>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</si>
  <si>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</si>
  <si>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</si>
  <si>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</si>
  <si>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</si>
  <si>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</si>
  <si>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</si>
  <si>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</si>
  <si>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</si>
  <si>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</si>
  <si>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</si>
  <si>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</si>
  <si>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</si>
  <si>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</si>
  <si>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</si>
  <si>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</si>
  <si>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</si>
  <si>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</si>
  <si>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</si>
  <si>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</si>
  <si>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</si>
  <si>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</si>
  <si>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</si>
  <si>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</si>
  <si>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</si>
  <si>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</si>
  <si>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</si>
  <si>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</si>
  <si>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</si>
  <si>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</si>
  <si>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</si>
  <si>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</si>
  <si>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</si>
  <si>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</si>
  <si>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</si>
  <si>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</si>
  <si>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</si>
  <si>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</si>
  <si>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</si>
  <si>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</si>
  <si>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</si>
  <si>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</si>
  <si>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</si>
  <si>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</si>
  <si>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</si>
  <si>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</si>
  <si>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</si>
  <si>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</si>
  <si>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</si>
  <si>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</si>
  <si>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</si>
  <si>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</si>
  <si>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</si>
  <si>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</si>
  <si>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</si>
  <si>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</si>
  <si>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</si>
  <si>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</si>
  <si>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</si>
  <si>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</si>
  <si>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</si>
  <si>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</si>
  <si>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</si>
  <si>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</si>
  <si>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</si>
  <si>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</si>
  <si>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</si>
  <si>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</si>
  <si>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</si>
  <si>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</si>
  <si>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</si>
  <si>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</si>
  <si>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</si>
  <si>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</si>
  <si>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</si>
  <si>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</si>
  <si>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</si>
  <si>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</si>
  <si>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</si>
  <si>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</si>
  <si>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</si>
  <si>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</si>
  <si>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</si>
  <si>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</si>
  <si>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</si>
  <si>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</si>
  <si>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</si>
  <si>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</si>
  <si>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</si>
  <si>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</si>
  <si>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</si>
  <si>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</si>
  <si>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</si>
  <si>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</si>
  <si>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</si>
  <si>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</si>
  <si>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</si>
  <si>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</si>
  <si>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</si>
  <si>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</si>
  <si>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</si>
  <si>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</si>
  <si>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</si>
  <si>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</si>
  <si>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</si>
  <si>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</si>
  <si>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</si>
  <si>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</si>
  <si>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</si>
  <si>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広島県三原市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</si>
  <si>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</si>
  <si>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</si>
  <si>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</si>
  <si>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</si>
  <si>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</si>
  <si>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</si>
  <si>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</si>
  <si>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</si>
  <si>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</si>
  <si>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</si>
  <si>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</si>
  <si>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</si>
  <si>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</si>
  <si>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</si>
  <si>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</si>
  <si>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</si>
  <si>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</si>
  <si>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</si>
  <si>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</si>
  <si>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</si>
  <si>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</si>
  <si>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公共用地先行取得事業特別会計</t>
    <phoneticPr fontId="5"/>
  </si>
  <si>
    <t>-</t>
    <phoneticPr fontId="5"/>
  </si>
  <si>
    <t>港湾事業特別会計</t>
    <phoneticPr fontId="5"/>
  </si>
  <si>
    <t>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</si>
  <si>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</si>
  <si>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</si>
  <si>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</si>
  <si>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</si>
  <si>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</si>
  <si>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</si>
  <si>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</si>
  <si>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</si>
  <si>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</si>
  <si>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</si>
  <si>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</si>
  <si>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</si>
  <si>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</si>
  <si>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</si>
  <si>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</si>
  <si>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</si>
  <si>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</si>
  <si>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</si>
  <si>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</si>
  <si>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</si>
  <si>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</si>
  <si>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</si>
  <si>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</si>
  <si>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下水道事業会計</t>
    <phoneticPr fontId="5"/>
  </si>
  <si>
    <t>法適用企業</t>
    <phoneticPr fontId="5"/>
  </si>
  <si>
    <t>土地区画整理事業特別会計（特別会計）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</si>
  <si>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</si>
  <si>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</si>
  <si>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</si>
  <si>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</si>
  <si>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</si>
  <si>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</si>
  <si>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</si>
  <si>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</si>
  <si>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</si>
  <si>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</si>
  <si>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</si>
  <si>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</si>
  <si>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</si>
  <si>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</si>
  <si>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</si>
  <si>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</si>
  <si>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</si>
  <si>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</si>
  <si>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</si>
  <si>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</si>
  <si>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</si>
  <si>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</si>
  <si>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</si>
  <si>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</si>
  <si>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</si>
  <si>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</si>
  <si>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</si>
  <si>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</si>
  <si>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</si>
  <si>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</si>
  <si>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</si>
  <si>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</si>
  <si>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</si>
  <si>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</si>
  <si>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</si>
  <si>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</si>
  <si>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</si>
  <si>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</si>
  <si>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</si>
  <si>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</si>
  <si>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</si>
  <si>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</si>
  <si>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</si>
  <si>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</si>
  <si>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</si>
  <si>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</si>
  <si>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</si>
  <si>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</si>
  <si>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</si>
  <si>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</si>
  <si>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</si>
  <si>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</si>
  <si>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</si>
  <si>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</si>
  <si>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</si>
  <si>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</si>
  <si>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</si>
  <si>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</si>
  <si>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</si>
  <si>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</si>
  <si>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</si>
  <si>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</si>
  <si>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</si>
  <si>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</si>
  <si>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</si>
  <si>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</si>
  <si>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</si>
  <si>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</si>
  <si>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</si>
  <si>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</si>
  <si>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</si>
  <si>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</si>
  <si>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</si>
  <si>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</si>
  <si>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</si>
  <si>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</si>
  <si>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</si>
  <si>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</si>
  <si>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</si>
  <si>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</si>
  <si>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</si>
  <si>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</si>
  <si>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</si>
  <si>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</si>
  <si>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</si>
  <si>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</si>
  <si>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</si>
  <si>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</si>
  <si>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</si>
  <si>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</si>
  <si>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</si>
  <si>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</si>
  <si>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</si>
  <si>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</si>
  <si>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</si>
  <si>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</si>
  <si>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</si>
  <si>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</si>
  <si>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</si>
  <si>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</si>
  <si>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</si>
  <si>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</si>
  <si>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</si>
  <si>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</si>
  <si>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</si>
  <si>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</si>
  <si>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</si>
  <si>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</si>
  <si>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</si>
  <si>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</si>
  <si>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</si>
  <si>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</si>
  <si>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</si>
  <si>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</si>
  <si>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</si>
  <si>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</si>
  <si>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</si>
  <si>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</si>
  <si>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</si>
  <si>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</si>
  <si>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</si>
  <si>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</si>
  <si>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</si>
  <si>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</si>
  <si>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</si>
  <si>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</si>
  <si>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</si>
  <si>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</si>
  <si>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</si>
  <si>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</si>
  <si>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</si>
  <si>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</si>
  <si>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</si>
  <si>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</si>
  <si>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</si>
  <si>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</si>
  <si>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</si>
  <si>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</si>
  <si>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</si>
  <si>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</si>
  <si>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</si>
  <si>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</si>
  <si>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</si>
  <si>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</si>
  <si>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</si>
  <si>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</si>
  <si>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</si>
  <si>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</si>
  <si>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</si>
  <si>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</si>
  <si>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</si>
  <si>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</si>
  <si>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0.94</t>
  </si>
  <si>
    <t>水道事業会計</t>
  </si>
  <si>
    <t>国民健康保険（事業勘定）特別会計</t>
  </si>
  <si>
    <t>下水道事業会計</t>
  </si>
  <si>
    <t>介護保険特別会計</t>
  </si>
  <si>
    <t>一般会計</t>
  </si>
  <si>
    <t>国民健康保険（直営診療施設勘定）特別会計</t>
  </si>
  <si>
    <t>ケーブルネットワーク事業特別会計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</si>
  <si>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</si>
  <si>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</si>
  <si>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</si>
  <si>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</si>
  <si>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</si>
  <si>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</si>
  <si>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</si>
  <si>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</si>
  <si>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</si>
  <si>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合併特例基金</t>
    <rPh sb="0" eb="2">
      <t>ガッペイ</t>
    </rPh>
    <rPh sb="2" eb="4">
      <t>トクレイ</t>
    </rPh>
    <rPh sb="4" eb="6">
      <t>キキン</t>
    </rPh>
    <phoneticPr fontId="5"/>
  </si>
  <si>
    <t>大規模事業基金</t>
    <rPh sb="0" eb="3">
      <t>ダイキボ</t>
    </rPh>
    <rPh sb="3" eb="5">
      <t>ジギョウ</t>
    </rPh>
    <rPh sb="5" eb="7">
      <t>キキン</t>
    </rPh>
    <phoneticPr fontId="5"/>
  </si>
  <si>
    <t>地域福祉基金</t>
    <rPh sb="0" eb="2">
      <t>チイキ</t>
    </rPh>
    <rPh sb="2" eb="4">
      <t>フクシ</t>
    </rPh>
    <rPh sb="4" eb="6">
      <t>キキン</t>
    </rPh>
    <phoneticPr fontId="5"/>
  </si>
  <si>
    <t>みはらふるさと夢基金</t>
    <rPh sb="7" eb="8">
      <t>ユメ</t>
    </rPh>
    <rPh sb="8" eb="10">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</si>
  <si>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</si>
  <si>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</si>
  <si>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</si>
  <si>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</si>
  <si>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</si>
  <si>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</si>
  <si>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世羅三原斎場組合</t>
    <rPh sb="0" eb="2">
      <t>セラ</t>
    </rPh>
    <rPh sb="2" eb="4">
      <t>ミハラ</t>
    </rPh>
    <rPh sb="4" eb="6">
      <t>サイジョウ</t>
    </rPh>
    <rPh sb="6" eb="8">
      <t>クミアイ</t>
    </rPh>
    <phoneticPr fontId="2"/>
  </si>
  <si>
    <t>世羅中央病院企業団</t>
    <rPh sb="0" eb="2">
      <t>セラ</t>
    </rPh>
    <rPh sb="2" eb="4">
      <t>チュウオウ</t>
    </rPh>
    <rPh sb="4" eb="6">
      <t>ビョウイン</t>
    </rPh>
    <rPh sb="6" eb="8">
      <t>キギョウ</t>
    </rPh>
    <rPh sb="8" eb="9">
      <t>ダン</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</si>
  <si>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</si>
  <si>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</si>
  <si>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</si>
  <si>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三原看護師養成事業団</t>
  </si>
  <si>
    <t>みはら文化芸術財団</t>
    <rPh sb="3" eb="5">
      <t>ブンカ</t>
    </rPh>
    <rPh sb="5" eb="7">
      <t>ゲイジュツ</t>
    </rPh>
    <rPh sb="7" eb="9">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</si>
  <si>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</si>
  <si>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</si>
  <si>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</si>
  <si>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</si>
  <si>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</si>
  <si>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</si>
  <si>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</si>
  <si>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</si>
  <si>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</si>
  <si>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</si>
  <si>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</si>
  <si>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</si>
  <si>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</si>
  <si>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</si>
  <si>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</si>
  <si>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</si>
  <si>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将来負担比率（前年度から1.3ポイント減少），実質公債費比率（前年度から0.4ポイント増加）ともに類似団体内平均値を上回っているものの，ここ数年の積極的な繰上償還や充当財源の増加等により大幅に改善されている。今後も引続き繰上償還の実施や行財政改革を進め，財政健全化に努めていく。</t>
    <phoneticPr fontId="5"/>
  </si>
  <si>
    <t>　将来負担比率（前年度から1.3ポイント減少），有形固定資産減価償却率（前年度から0.2ポイント増加）ともに類似団体内平均値を上回っている。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</si>
</sst>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DC97-4846-BCDE-ACBBC5C62A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111986</c:v>
                </c:pt>
                <c:pt idx="1">
                  <c:v>58864</c:v>
                </c:pt>
                <c:pt idx="2">
                  <c:v>67246</c:v>
                </c:pt>
                <c:pt idx="3">
                  <c:v>79035</c:v>
                </c:pt>
                <c:pt idx="4">
                  <c:v>83618</c:v>
                </c:pt>
              </c:numCache>
            </c:numRef>
          </c:val>
          <c:smooth val="0"/>
          <c:extLst xmlns:c16r2="http://schemas.microsoft.com/office/drawing/2015/06/chart">
            <c:ext xmlns:c16="http://schemas.microsoft.com/office/drawing/2014/chart" uri="{C3380CC4-5D6E-409C-BE32-E72D297353CC}">
              <c16:uniqueId val="{00000001-DC97-4846-BCDE-ACBBC5C62A5C}"/>
            </c:ext>
          </c:extLst>
        </c:ser>
        <c:dLbls>
          <c:showLegendKey val="0"/>
          <c:showVal val="0"/>
          <c:showCatName val="0"/>
          <c:showSerName val="0"/>
          <c:showPercent val="0"/>
          <c:showBubbleSize val="0"/>
        </c:dLbls>
        <c:marker val="1"/>
        <c:smooth val="0"/>
        <c:axId val="424912504"/>
        <c:axId val="424909760"/>
      </c:lineChart>
      <c:catAx>
        <c:axId val="424912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909760"/>
        <c:crosses val="autoZero"/>
        <c:auto val="1"/>
        <c:lblAlgn val="ctr"/>
        <c:lblOffset val="100"/>
        <c:tickLblSkip val="1"/>
        <c:tickMarkSkip val="1"/>
        <c:noMultiLvlLbl val="0"/>
      </c:catAx>
      <c:valAx>
        <c:axId val="424909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912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2.63</c:v>
                </c:pt>
                <c:pt idx="1">
                  <c:v>1.74</c:v>
                </c:pt>
                <c:pt idx="2">
                  <c:v>2.13</c:v>
                </c:pt>
                <c:pt idx="3">
                  <c:v>3.44</c:v>
                </c:pt>
                <c:pt idx="4">
                  <c:v>0.41</c:v>
                </c:pt>
              </c:numCache>
            </c:numRef>
          </c:val>
          <c:extLst xmlns:c16r2="http://schemas.microsoft.com/office/drawing/2015/06/chart">
            <c:ext xmlns:c16="http://schemas.microsoft.com/office/drawing/2014/chart" uri="{C3380CC4-5D6E-409C-BE32-E72D297353CC}">
              <c16:uniqueId val="{00000000-E61E-4C9F-99B6-8C2E07541B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21.93</c:v>
                </c:pt>
                <c:pt idx="1">
                  <c:v>21.81</c:v>
                </c:pt>
                <c:pt idx="2">
                  <c:v>21.98</c:v>
                </c:pt>
                <c:pt idx="3">
                  <c:v>21.84</c:v>
                </c:pt>
                <c:pt idx="4">
                  <c:v>20.329999999999998</c:v>
                </c:pt>
              </c:numCache>
            </c:numRef>
          </c:val>
          <c:extLst xmlns:c16r2="http://schemas.microsoft.com/office/drawing/2015/06/chart">
            <c:ext xmlns:c16="http://schemas.microsoft.com/office/drawing/2014/chart" uri="{C3380CC4-5D6E-409C-BE32-E72D297353CC}">
              <c16:uniqueId val="{00000001-E61E-4C9F-99B6-8C2E07541B21}"/>
            </c:ext>
          </c:extLst>
        </c:ser>
        <c:dLbls>
          <c:showLegendKey val="0"/>
          <c:showVal val="0"/>
          <c:showCatName val="0"/>
          <c:showSerName val="0"/>
          <c:showPercent val="0"/>
          <c:showBubbleSize val="0"/>
        </c:dLbls>
        <c:gapWidth val="250"/>
        <c:overlap val="100"/>
        <c:axId val="424912896"/>
        <c:axId val="424914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3.33</c:v>
                </c:pt>
                <c:pt idx="1">
                  <c:v>4.6900000000000004</c:v>
                </c:pt>
                <c:pt idx="2">
                  <c:v>2.4</c:v>
                </c:pt>
                <c:pt idx="3">
                  <c:v>3.91</c:v>
                </c:pt>
                <c:pt idx="4">
                  <c:v>-0.94</c:v>
                </c:pt>
              </c:numCache>
            </c:numRef>
          </c:val>
          <c:smooth val="0"/>
          <c:extLst xmlns:c16r2="http://schemas.microsoft.com/office/drawing/2015/06/chart">
            <c:ext xmlns:c16="http://schemas.microsoft.com/office/drawing/2014/chart" uri="{C3380CC4-5D6E-409C-BE32-E72D297353CC}">
              <c16:uniqueId val="{00000002-E61E-4C9F-99B6-8C2E07541B21}"/>
            </c:ext>
          </c:extLst>
        </c:ser>
        <c:dLbls>
          <c:showLegendKey val="0"/>
          <c:showVal val="0"/>
          <c:showCatName val="0"/>
          <c:showSerName val="0"/>
          <c:showPercent val="0"/>
          <c:showBubbleSize val="0"/>
        </c:dLbls>
        <c:marker val="1"/>
        <c:smooth val="0"/>
        <c:axId val="424912896"/>
        <c:axId val="424914464"/>
      </c:lineChart>
      <c:catAx>
        <c:axId val="4249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914464"/>
        <c:crosses val="autoZero"/>
        <c:auto val="1"/>
        <c:lblAlgn val="ctr"/>
        <c:lblOffset val="100"/>
        <c:tickLblSkip val="1"/>
        <c:tickMarkSkip val="1"/>
        <c:noMultiLvlLbl val="0"/>
      </c:catAx>
      <c:valAx>
        <c:axId val="42491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91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0.01</c:v>
                </c:pt>
                <c:pt idx="4">
                  <c:v>#N/A</c:v>
                </c:pt>
                <c:pt idx="5">
                  <c:v>0.06</c:v>
                </c:pt>
                <c:pt idx="6">
                  <c:v>#N/A</c:v>
                </c:pt>
                <c:pt idx="7">
                  <c:v>0.87</c:v>
                </c:pt>
                <c:pt idx="8">
                  <c:v>#N/A</c:v>
                </c:pt>
                <c:pt idx="9">
                  <c:v>0</c:v>
                </c:pt>
              </c:numCache>
            </c:numRef>
          </c:val>
          <c:extLst xmlns:c16r2="http://schemas.microsoft.com/office/drawing/2015/06/chart">
            <c:ext xmlns:c16="http://schemas.microsoft.com/office/drawing/2014/chart" uri="{C3380CC4-5D6E-409C-BE32-E72D297353CC}">
              <c16:uniqueId val="{00000000-AE18-434B-AD3A-8EEEBFE6F4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E18-434B-AD3A-8EEEBFE6F41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7.0000000000000007E-2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E18-434B-AD3A-8EEEBFE6F414}"/>
            </c:ext>
          </c:extLst>
        </c:ser>
        <c:ser>
          <c:idx val="3"/>
          <c:order val="3"/>
          <c:tx>
            <c:strRef>
              <c:f>データシート!$A$30</c:f>
              <c:strCache>
                <c:ptCount val="1"/>
                <c:pt idx="0">
                  <c:v>ケーブルネットワーク事業特別会計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AE18-434B-AD3A-8EEEBFE6F414}"/>
            </c:ext>
          </c:extLst>
        </c:ser>
        <c:ser>
          <c:idx val="4"/>
          <c:order val="4"/>
          <c:tx>
            <c:strRef>
              <c:f>データシート!$A$31</c:f>
              <c:strCache>
                <c:ptCount val="1"/>
                <c:pt idx="0">
                  <c:v>国民健康保険（直営診療施設勘定）特別会計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4-AE18-434B-AD3A-8EEEBFE6F41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c:v>
                </c:pt>
                <c:pt idx="2">
                  <c:v>#N/A</c:v>
                </c:pt>
                <c:pt idx="3">
                  <c:v>1.73</c:v>
                </c:pt>
                <c:pt idx="4">
                  <c:v>#N/A</c:v>
                </c:pt>
                <c:pt idx="5">
                  <c:v>2.06</c:v>
                </c:pt>
                <c:pt idx="6">
                  <c:v>#N/A</c:v>
                </c:pt>
                <c:pt idx="7">
                  <c:v>3.65</c:v>
                </c:pt>
                <c:pt idx="8">
                  <c:v>#N/A</c:v>
                </c:pt>
                <c:pt idx="9">
                  <c:v>0.4</c:v>
                </c:pt>
              </c:numCache>
            </c:numRef>
          </c:val>
          <c:extLst xmlns:c16r2="http://schemas.microsoft.com/office/drawing/2015/06/chart">
            <c:ext xmlns:c16="http://schemas.microsoft.com/office/drawing/2014/chart" uri="{C3380CC4-5D6E-409C-BE32-E72D297353CC}">
              <c16:uniqueId val="{00000005-AE18-434B-AD3A-8EEEBFE6F41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1.0900000000000001</c:v>
                </c:pt>
                <c:pt idx="4">
                  <c:v>#N/A</c:v>
                </c:pt>
                <c:pt idx="5">
                  <c:v>1.1100000000000001</c:v>
                </c:pt>
                <c:pt idx="6">
                  <c:v>#N/A</c:v>
                </c:pt>
                <c:pt idx="7">
                  <c:v>0.62</c:v>
                </c:pt>
                <c:pt idx="8">
                  <c:v>#N/A</c:v>
                </c:pt>
                <c:pt idx="9">
                  <c:v>0.76</c:v>
                </c:pt>
              </c:numCache>
            </c:numRef>
          </c:val>
          <c:extLst xmlns:c16r2="http://schemas.microsoft.com/office/drawing/2015/06/chart">
            <c:ext xmlns:c16="http://schemas.microsoft.com/office/drawing/2014/chart" uri="{C3380CC4-5D6E-409C-BE32-E72D297353CC}">
              <c16:uniqueId val="{00000006-AE18-434B-AD3A-8EEEBFE6F41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1.26</c:v>
                </c:pt>
              </c:numCache>
            </c:numRef>
          </c:val>
          <c:extLst xmlns:c16r2="http://schemas.microsoft.com/office/drawing/2015/06/chart">
            <c:ext xmlns:c16="http://schemas.microsoft.com/office/drawing/2014/chart" uri="{C3380CC4-5D6E-409C-BE32-E72D297353CC}">
              <c16:uniqueId val="{00000007-AE18-434B-AD3A-8EEEBFE6F414}"/>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c:v>
                </c:pt>
                <c:pt idx="2">
                  <c:v>#N/A</c:v>
                </c:pt>
                <c:pt idx="3">
                  <c:v>2.0499999999999998</c:v>
                </c:pt>
                <c:pt idx="4">
                  <c:v>#N/A</c:v>
                </c:pt>
                <c:pt idx="5">
                  <c:v>1.66</c:v>
                </c:pt>
                <c:pt idx="6">
                  <c:v>#N/A</c:v>
                </c:pt>
                <c:pt idx="7">
                  <c:v>1.45</c:v>
                </c:pt>
                <c:pt idx="8">
                  <c:v>#N/A</c:v>
                </c:pt>
                <c:pt idx="9">
                  <c:v>1.53</c:v>
                </c:pt>
              </c:numCache>
            </c:numRef>
          </c:val>
          <c:extLst xmlns:c16r2="http://schemas.microsoft.com/office/drawing/2015/06/chart">
            <c:ext xmlns:c16="http://schemas.microsoft.com/office/drawing/2014/chart" uri="{C3380CC4-5D6E-409C-BE32-E72D297353CC}">
              <c16:uniqueId val="{00000008-AE18-434B-AD3A-8EEEBFE6F4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6.76</c:v>
                </c:pt>
                <c:pt idx="2">
                  <c:v>#N/A</c:v>
                </c:pt>
                <c:pt idx="3">
                  <c:v>6.87</c:v>
                </c:pt>
                <c:pt idx="4">
                  <c:v>#N/A</c:v>
                </c:pt>
                <c:pt idx="5">
                  <c:v>6.74</c:v>
                </c:pt>
                <c:pt idx="6">
                  <c:v>#N/A</c:v>
                </c:pt>
                <c:pt idx="7">
                  <c:v>8.14</c:v>
                </c:pt>
                <c:pt idx="8">
                  <c:v>#N/A</c:v>
                </c:pt>
                <c:pt idx="9">
                  <c:v>7.63</c:v>
                </c:pt>
              </c:numCache>
            </c:numRef>
          </c:val>
          <c:extLst xmlns:c16r2="http://schemas.microsoft.com/office/drawing/2015/06/chart">
            <c:ext xmlns:c16="http://schemas.microsoft.com/office/drawing/2014/chart" uri="{C3380CC4-5D6E-409C-BE32-E72D297353CC}">
              <c16:uniqueId val="{00000009-AE18-434B-AD3A-8EEEBFE6F414}"/>
            </c:ext>
          </c:extLst>
        </c:ser>
        <c:dLbls>
          <c:showLegendKey val="0"/>
          <c:showVal val="0"/>
          <c:showCatName val="0"/>
          <c:showSerName val="0"/>
          <c:showPercent val="0"/>
          <c:showBubbleSize val="0"/>
        </c:dLbls>
        <c:gapWidth val="150"/>
        <c:overlap val="100"/>
        <c:axId val="466896872"/>
        <c:axId val="466897656"/>
      </c:barChart>
      <c:catAx>
        <c:axId val="46689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897656"/>
        <c:crosses val="autoZero"/>
        <c:auto val="1"/>
        <c:lblAlgn val="ctr"/>
        <c:lblOffset val="100"/>
        <c:tickLblSkip val="1"/>
        <c:tickMarkSkip val="1"/>
        <c:noMultiLvlLbl val="0"/>
      </c:catAx>
      <c:valAx>
        <c:axId val="466897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896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5878</c:v>
                </c:pt>
                <c:pt idx="5">
                  <c:v>6212</c:v>
                </c:pt>
                <c:pt idx="8">
                  <c:v>6305</c:v>
                </c:pt>
                <c:pt idx="11">
                  <c:v>6854</c:v>
                </c:pt>
                <c:pt idx="14">
                  <c:v>6592</c:v>
                </c:pt>
              </c:numCache>
            </c:numRef>
          </c:val>
          <c:extLst xmlns:c16r2="http://schemas.microsoft.com/office/drawing/2015/06/chart">
            <c:ext xmlns:c16="http://schemas.microsoft.com/office/drawing/2014/chart" uri="{C3380CC4-5D6E-409C-BE32-E72D297353CC}">
              <c16:uniqueId val="{00000000-8247-4309-9995-2823ABD651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1</c:v>
                </c:pt>
                <c:pt idx="6">
                  <c:v>0</c:v>
                </c:pt>
                <c:pt idx="9">
                  <c:v>1</c:v>
                </c:pt>
                <c:pt idx="12">
                  <c:v>2</c:v>
                </c:pt>
              </c:numCache>
            </c:numRef>
          </c:val>
          <c:extLst xmlns:c16r2="http://schemas.microsoft.com/office/drawing/2015/06/chart">
            <c:ext xmlns:c16="http://schemas.microsoft.com/office/drawing/2014/chart" uri="{C3380CC4-5D6E-409C-BE32-E72D297353CC}">
              <c16:uniqueId val="{00000001-8247-4309-9995-2823ABD651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c:v>
                </c:pt>
                <c:pt idx="3">
                  <c:v>34</c:v>
                </c:pt>
                <c:pt idx="6">
                  <c:v>33</c:v>
                </c:pt>
                <c:pt idx="9">
                  <c:v>20</c:v>
                </c:pt>
                <c:pt idx="12">
                  <c:v>10</c:v>
                </c:pt>
              </c:numCache>
            </c:numRef>
          </c:val>
          <c:extLst xmlns:c16r2="http://schemas.microsoft.com/office/drawing/2015/06/chart">
            <c:ext xmlns:c16="http://schemas.microsoft.com/office/drawing/2014/chart" uri="{C3380CC4-5D6E-409C-BE32-E72D297353CC}">
              <c16:uniqueId val="{00000002-8247-4309-9995-2823ABD651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10</c:v>
                </c:pt>
                <c:pt idx="6">
                  <c:v>11</c:v>
                </c:pt>
                <c:pt idx="9">
                  <c:v>11</c:v>
                </c:pt>
                <c:pt idx="12">
                  <c:v>11</c:v>
                </c:pt>
              </c:numCache>
            </c:numRef>
          </c:val>
          <c:extLst xmlns:c16r2="http://schemas.microsoft.com/office/drawing/2015/06/chart">
            <c:ext xmlns:c16="http://schemas.microsoft.com/office/drawing/2014/chart" uri="{C3380CC4-5D6E-409C-BE32-E72D297353CC}">
              <c16:uniqueId val="{00000003-8247-4309-9995-2823ABD651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1388</c:v>
                </c:pt>
                <c:pt idx="3">
                  <c:v>1550</c:v>
                </c:pt>
                <c:pt idx="6">
                  <c:v>1672</c:v>
                </c:pt>
                <c:pt idx="9">
                  <c:v>1732</c:v>
                </c:pt>
                <c:pt idx="12">
                  <c:v>1763</c:v>
                </c:pt>
              </c:numCache>
            </c:numRef>
          </c:val>
          <c:extLst xmlns:c16r2="http://schemas.microsoft.com/office/drawing/2015/06/chart">
            <c:ext xmlns:c16="http://schemas.microsoft.com/office/drawing/2014/chart" uri="{C3380CC4-5D6E-409C-BE32-E72D297353CC}">
              <c16:uniqueId val="{00000004-8247-4309-9995-2823ABD651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47-4309-9995-2823ABD651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47-4309-9995-2823ABD651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5922</c:v>
                </c:pt>
                <c:pt idx="3">
                  <c:v>6031</c:v>
                </c:pt>
                <c:pt idx="6">
                  <c:v>6006</c:v>
                </c:pt>
                <c:pt idx="9">
                  <c:v>6293</c:v>
                </c:pt>
                <c:pt idx="12">
                  <c:v>6534</c:v>
                </c:pt>
              </c:numCache>
            </c:numRef>
          </c:val>
          <c:extLst xmlns:c16r2="http://schemas.microsoft.com/office/drawing/2015/06/chart">
            <c:ext xmlns:c16="http://schemas.microsoft.com/office/drawing/2014/chart" uri="{C3380CC4-5D6E-409C-BE32-E72D297353CC}">
              <c16:uniqueId val="{00000007-8247-4309-9995-2823ABD65108}"/>
            </c:ext>
          </c:extLst>
        </c:ser>
        <c:dLbls>
          <c:showLegendKey val="0"/>
          <c:showVal val="0"/>
          <c:showCatName val="0"/>
          <c:showSerName val="0"/>
          <c:showPercent val="0"/>
          <c:showBubbleSize val="0"/>
        </c:dLbls>
        <c:gapWidth val="100"/>
        <c:overlap val="100"/>
        <c:axId val="466902360"/>
        <c:axId val="46689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1486</c:v>
                </c:pt>
                <c:pt idx="2">
                  <c:v>#N/A</c:v>
                </c:pt>
                <c:pt idx="3">
                  <c:v>#N/A</c:v>
                </c:pt>
                <c:pt idx="4">
                  <c:v>1414</c:v>
                </c:pt>
                <c:pt idx="5">
                  <c:v>#N/A</c:v>
                </c:pt>
                <c:pt idx="6">
                  <c:v>#N/A</c:v>
                </c:pt>
                <c:pt idx="7">
                  <c:v>1417</c:v>
                </c:pt>
                <c:pt idx="8">
                  <c:v>#N/A</c:v>
                </c:pt>
                <c:pt idx="9">
                  <c:v>#N/A</c:v>
                </c:pt>
                <c:pt idx="10">
                  <c:v>1203</c:v>
                </c:pt>
                <c:pt idx="11">
                  <c:v>#N/A</c:v>
                </c:pt>
                <c:pt idx="12">
                  <c:v>#N/A</c:v>
                </c:pt>
                <c:pt idx="13">
                  <c:v>1728</c:v>
                </c:pt>
                <c:pt idx="14">
                  <c:v>#N/A</c:v>
                </c:pt>
              </c:numCache>
            </c:numRef>
          </c:val>
          <c:smooth val="0"/>
          <c:extLst xmlns:c16r2="http://schemas.microsoft.com/office/drawing/2015/06/chart">
            <c:ext xmlns:c16="http://schemas.microsoft.com/office/drawing/2014/chart" uri="{C3380CC4-5D6E-409C-BE32-E72D297353CC}">
              <c16:uniqueId val="{00000008-8247-4309-9995-2823ABD65108}"/>
            </c:ext>
          </c:extLst>
        </c:ser>
        <c:dLbls>
          <c:showLegendKey val="0"/>
          <c:showVal val="0"/>
          <c:showCatName val="0"/>
          <c:showSerName val="0"/>
          <c:showPercent val="0"/>
          <c:showBubbleSize val="0"/>
        </c:dLbls>
        <c:marker val="1"/>
        <c:smooth val="0"/>
        <c:axId val="466902360"/>
        <c:axId val="466897264"/>
      </c:lineChart>
      <c:catAx>
        <c:axId val="46690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897264"/>
        <c:crosses val="autoZero"/>
        <c:auto val="1"/>
        <c:lblAlgn val="ctr"/>
        <c:lblOffset val="100"/>
        <c:tickLblSkip val="1"/>
        <c:tickMarkSkip val="1"/>
        <c:noMultiLvlLbl val="0"/>
      </c:catAx>
      <c:valAx>
        <c:axId val="46689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90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58720</c:v>
                </c:pt>
                <c:pt idx="5">
                  <c:v>60163</c:v>
                </c:pt>
                <c:pt idx="8">
                  <c:v>62435</c:v>
                </c:pt>
                <c:pt idx="11">
                  <c:v>61780</c:v>
                </c:pt>
                <c:pt idx="14">
                  <c:v>62320</c:v>
                </c:pt>
              </c:numCache>
            </c:numRef>
          </c:val>
          <c:extLst xmlns:c16r2="http://schemas.microsoft.com/office/drawing/2015/06/chart">
            <c:ext xmlns:c16="http://schemas.microsoft.com/office/drawing/2014/chart" uri="{C3380CC4-5D6E-409C-BE32-E72D297353CC}">
              <c16:uniqueId val="{00000000-8DFB-4E73-BAF2-DA44E4A090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8024</c:v>
                </c:pt>
                <c:pt idx="5">
                  <c:v>8219</c:v>
                </c:pt>
                <c:pt idx="8">
                  <c:v>8302</c:v>
                </c:pt>
                <c:pt idx="11">
                  <c:v>8322</c:v>
                </c:pt>
                <c:pt idx="14">
                  <c:v>8563</c:v>
                </c:pt>
              </c:numCache>
            </c:numRef>
          </c:val>
          <c:extLst xmlns:c16r2="http://schemas.microsoft.com/office/drawing/2015/06/chart">
            <c:ext xmlns:c16="http://schemas.microsoft.com/office/drawing/2014/chart" uri="{C3380CC4-5D6E-409C-BE32-E72D297353CC}">
              <c16:uniqueId val="{00000001-8DFB-4E73-BAF2-DA44E4A090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12934</c:v>
                </c:pt>
                <c:pt idx="5">
                  <c:v>13290</c:v>
                </c:pt>
                <c:pt idx="8">
                  <c:v>13288</c:v>
                </c:pt>
                <c:pt idx="11">
                  <c:v>12985</c:v>
                </c:pt>
                <c:pt idx="14">
                  <c:v>12634</c:v>
                </c:pt>
              </c:numCache>
            </c:numRef>
          </c:val>
          <c:extLst xmlns:c16r2="http://schemas.microsoft.com/office/drawing/2015/06/chart">
            <c:ext xmlns:c16="http://schemas.microsoft.com/office/drawing/2014/chart" uri="{C3380CC4-5D6E-409C-BE32-E72D297353CC}">
              <c16:uniqueId val="{00000002-8DFB-4E73-BAF2-DA44E4A090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DFB-4E73-BAF2-DA44E4A090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DFB-4E73-BAF2-DA44E4A090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FB-4E73-BAF2-DA44E4A090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5759</c:v>
                </c:pt>
                <c:pt idx="3">
                  <c:v>5500</c:v>
                </c:pt>
                <c:pt idx="6">
                  <c:v>5010</c:v>
                </c:pt>
                <c:pt idx="9">
                  <c:v>4335</c:v>
                </c:pt>
                <c:pt idx="12">
                  <c:v>4298</c:v>
                </c:pt>
              </c:numCache>
            </c:numRef>
          </c:val>
          <c:extLst xmlns:c16r2="http://schemas.microsoft.com/office/drawing/2015/06/chart">
            <c:ext xmlns:c16="http://schemas.microsoft.com/office/drawing/2014/chart" uri="{C3380CC4-5D6E-409C-BE32-E72D297353CC}">
              <c16:uniqueId val="{00000006-8DFB-4E73-BAF2-DA44E4A090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129</c:v>
                </c:pt>
                <c:pt idx="3">
                  <c:v>121</c:v>
                </c:pt>
                <c:pt idx="6">
                  <c:v>117</c:v>
                </c:pt>
                <c:pt idx="9">
                  <c:v>110</c:v>
                </c:pt>
                <c:pt idx="12">
                  <c:v>101</c:v>
                </c:pt>
              </c:numCache>
            </c:numRef>
          </c:val>
          <c:extLst xmlns:c16r2="http://schemas.microsoft.com/office/drawing/2015/06/chart">
            <c:ext xmlns:c16="http://schemas.microsoft.com/office/drawing/2014/chart" uri="{C3380CC4-5D6E-409C-BE32-E72D297353CC}">
              <c16:uniqueId val="{00000007-8DFB-4E73-BAF2-DA44E4A090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21721</c:v>
                </c:pt>
                <c:pt idx="3">
                  <c:v>19592</c:v>
                </c:pt>
                <c:pt idx="6">
                  <c:v>20226</c:v>
                </c:pt>
                <c:pt idx="9">
                  <c:v>20371</c:v>
                </c:pt>
                <c:pt idx="12">
                  <c:v>19477</c:v>
                </c:pt>
              </c:numCache>
            </c:numRef>
          </c:val>
          <c:extLst xmlns:c16r2="http://schemas.microsoft.com/office/drawing/2015/06/chart">
            <c:ext xmlns:c16="http://schemas.microsoft.com/office/drawing/2014/chart" uri="{C3380CC4-5D6E-409C-BE32-E72D297353CC}">
              <c16:uniqueId val="{00000008-8DFB-4E73-BAF2-DA44E4A090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123</c:v>
                </c:pt>
                <c:pt idx="3">
                  <c:v>93</c:v>
                </c:pt>
                <c:pt idx="6">
                  <c:v>54</c:v>
                </c:pt>
                <c:pt idx="9">
                  <c:v>292</c:v>
                </c:pt>
                <c:pt idx="12">
                  <c:v>268</c:v>
                </c:pt>
              </c:numCache>
            </c:numRef>
          </c:val>
          <c:extLst xmlns:c16r2="http://schemas.microsoft.com/office/drawing/2015/06/chart">
            <c:ext xmlns:c16="http://schemas.microsoft.com/office/drawing/2014/chart" uri="{C3380CC4-5D6E-409C-BE32-E72D297353CC}">
              <c16:uniqueId val="{00000009-8DFB-4E73-BAF2-DA44E4A090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63001</c:v>
                </c:pt>
                <c:pt idx="3">
                  <c:v>63974</c:v>
                </c:pt>
                <c:pt idx="6">
                  <c:v>66359</c:v>
                </c:pt>
                <c:pt idx="9">
                  <c:v>66736</c:v>
                </c:pt>
                <c:pt idx="12">
                  <c:v>68237</c:v>
                </c:pt>
              </c:numCache>
            </c:numRef>
          </c:val>
          <c:extLst xmlns:c16r2="http://schemas.microsoft.com/office/drawing/2015/06/chart">
            <c:ext xmlns:c16="http://schemas.microsoft.com/office/drawing/2014/chart" uri="{C3380CC4-5D6E-409C-BE32-E72D297353CC}">
              <c16:uniqueId val="{0000000A-8DFB-4E73-BAF2-DA44E4A09053}"/>
            </c:ext>
          </c:extLst>
        </c:ser>
        <c:dLbls>
          <c:showLegendKey val="0"/>
          <c:showVal val="0"/>
          <c:showCatName val="0"/>
          <c:showSerName val="0"/>
          <c:showPercent val="0"/>
          <c:showBubbleSize val="0"/>
        </c:dLbls>
        <c:gapWidth val="100"/>
        <c:overlap val="100"/>
        <c:axId val="466901576"/>
        <c:axId val="466894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11055</c:v>
                </c:pt>
                <c:pt idx="2">
                  <c:v>#N/A</c:v>
                </c:pt>
                <c:pt idx="3">
                  <c:v>#N/A</c:v>
                </c:pt>
                <c:pt idx="4">
                  <c:v>7608</c:v>
                </c:pt>
                <c:pt idx="5">
                  <c:v>#N/A</c:v>
                </c:pt>
                <c:pt idx="6">
                  <c:v>#N/A</c:v>
                </c:pt>
                <c:pt idx="7">
                  <c:v>7742</c:v>
                </c:pt>
                <c:pt idx="8">
                  <c:v>#N/A</c:v>
                </c:pt>
                <c:pt idx="9">
                  <c:v>#N/A</c:v>
                </c:pt>
                <c:pt idx="10">
                  <c:v>8757</c:v>
                </c:pt>
                <c:pt idx="11">
                  <c:v>#N/A</c:v>
                </c:pt>
                <c:pt idx="12">
                  <c:v>#N/A</c:v>
                </c:pt>
                <c:pt idx="13">
                  <c:v>8864</c:v>
                </c:pt>
                <c:pt idx="14">
                  <c:v>#N/A</c:v>
                </c:pt>
              </c:numCache>
            </c:numRef>
          </c:val>
          <c:smooth val="0"/>
          <c:extLst xmlns:c16r2="http://schemas.microsoft.com/office/drawing/2015/06/chart">
            <c:ext xmlns:c16="http://schemas.microsoft.com/office/drawing/2014/chart" uri="{C3380CC4-5D6E-409C-BE32-E72D297353CC}">
              <c16:uniqueId val="{0000000B-8DFB-4E73-BAF2-DA44E4A09053}"/>
            </c:ext>
          </c:extLst>
        </c:ser>
        <c:dLbls>
          <c:showLegendKey val="0"/>
          <c:showVal val="0"/>
          <c:showCatName val="0"/>
          <c:showSerName val="0"/>
          <c:showPercent val="0"/>
          <c:showBubbleSize val="0"/>
        </c:dLbls>
        <c:marker val="1"/>
        <c:smooth val="0"/>
        <c:axId val="466901576"/>
        <c:axId val="466894912"/>
      </c:lineChart>
      <c:catAx>
        <c:axId val="46690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894912"/>
        <c:crosses val="autoZero"/>
        <c:auto val="1"/>
        <c:lblAlgn val="ctr"/>
        <c:lblOffset val="100"/>
        <c:tickLblSkip val="1"/>
        <c:tickMarkSkip val="1"/>
        <c:noMultiLvlLbl val="0"/>
      </c:catAx>
      <c:valAx>
        <c:axId val="46689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90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5864</c:v>
                </c:pt>
                <c:pt idx="1">
                  <c:v>5868</c:v>
                </c:pt>
                <c:pt idx="2">
                  <c:v>5595</c:v>
                </c:pt>
              </c:numCache>
            </c:numRef>
          </c:val>
          <c:extLst xmlns:c16r2="http://schemas.microsoft.com/office/drawing/2015/06/chart">
            <c:ext xmlns:c16="http://schemas.microsoft.com/office/drawing/2014/chart" uri="{C3380CC4-5D6E-409C-BE32-E72D297353CC}">
              <c16:uniqueId val="{00000000-E0A0-4BF9-9592-5CB3079460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1172</c:v>
                </c:pt>
                <c:pt idx="1">
                  <c:v>1173</c:v>
                </c:pt>
                <c:pt idx="2">
                  <c:v>1174</c:v>
                </c:pt>
              </c:numCache>
            </c:numRef>
          </c:val>
          <c:extLst xmlns:c16r2="http://schemas.microsoft.com/office/drawing/2015/06/chart">
            <c:ext xmlns:c16="http://schemas.microsoft.com/office/drawing/2014/chart" uri="{C3380CC4-5D6E-409C-BE32-E72D297353CC}">
              <c16:uniqueId val="{00000001-E0A0-4BF9-9592-5CB3079460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7775</c:v>
                </c:pt>
                <c:pt idx="1">
                  <c:v>7407</c:v>
                </c:pt>
                <c:pt idx="2">
                  <c:v>7336</c:v>
                </c:pt>
              </c:numCache>
            </c:numRef>
          </c:val>
          <c:extLst xmlns:c16r2="http://schemas.microsoft.com/office/drawing/2015/06/chart">
            <c:ext xmlns:c16="http://schemas.microsoft.com/office/drawing/2014/chart" uri="{C3380CC4-5D6E-409C-BE32-E72D297353CC}">
              <c16:uniqueId val="{00000002-E0A0-4BF9-9592-5CB307946061}"/>
            </c:ext>
          </c:extLst>
        </c:ser>
        <c:dLbls>
          <c:showLegendKey val="0"/>
          <c:showVal val="0"/>
          <c:showCatName val="0"/>
          <c:showSerName val="0"/>
          <c:showPercent val="0"/>
          <c:showBubbleSize val="0"/>
        </c:dLbls>
        <c:gapWidth val="120"/>
        <c:overlap val="100"/>
        <c:axId val="466901968"/>
        <c:axId val="466895696"/>
      </c:barChart>
      <c:catAx>
        <c:axId val="46690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6895696"/>
        <c:crosses val="autoZero"/>
        <c:auto val="1"/>
        <c:lblAlgn val="ctr"/>
        <c:lblOffset val="100"/>
        <c:tickLblSkip val="1"/>
        <c:tickMarkSkip val="1"/>
        <c:noMultiLvlLbl val="0"/>
      </c:catAx>
      <c:valAx>
        <c:axId val="466895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690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6F0-4F37-B38D-175020466BA1}"/>
                </c:ext>
                <c:ext xmlns:c15="http://schemas.microsoft.com/office/drawing/2012/chart" uri="{CE6537A1-D6FC-4f65-9D91-7224C49458BB}">
                  <c15:dlblFieldTable>
                    <c15:dlblFTEntry>
                      <c15:txfldGUID>{4E3E6356-008F-4A2F-A324-A65126F79D52}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6F0-4F37-B38D-175020466BA1}"/>
                </c:ext>
                <c:ext xmlns:c15="http://schemas.microsoft.com/office/drawing/2012/chart" uri="{CE6537A1-D6FC-4f65-9D91-7224C49458BB}">
                  <c15:dlblFieldTable>
                    <c15:dlblFTEntry>
                      <c15:txfldGUID>{AF28B3D8-D42A-448E-9B03-60BD652AE78F}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6F0-4F37-B38D-175020466BA1}"/>
                </c:ext>
                <c:ext xmlns:c15="http://schemas.microsoft.com/office/drawing/2012/chart" uri="{CE6537A1-D6FC-4f65-9D91-7224C49458BB}">
                  <c15:dlblFieldTable>
                    <c15:dlblFTEntry>
                      <c15:txfldGUID>{574CCFC2-CF1A-4866-B15E-8AC933644FC3}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6F0-4F37-B38D-175020466BA1}"/>
                </c:ext>
                <c:ext xmlns:c15="http://schemas.microsoft.com/office/drawing/2012/chart" uri="{CE6537A1-D6FC-4f65-9D91-7224C49458BB}">
                  <c15:dlblFieldTable>
                    <c15:dlblFTEntry>
                      <c15:txfldGUID>{03F7E164-BC5E-4410-9B82-6C929260843E}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6F0-4F37-B38D-175020466BA1}"/>
                </c:ext>
                <c:ext xmlns:c15="http://schemas.microsoft.com/office/drawing/2012/chart" uri="{CE6537A1-D6FC-4f65-9D91-7224C49458BB}">
                  <c15:dlblFieldTable>
                    <c15:dlblFTEntry>
                      <c15:txfldGUID>{44BCCFB4-6235-49E6-B365-1B5CA4D504D0}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6F0-4F37-B38D-175020466BA1}"/>
                </c:ext>
                <c:ext xmlns:c15="http://schemas.microsoft.com/office/drawing/2012/chart" uri="{CE6537A1-D6FC-4f65-9D91-7224C49458BB}">
                  <c15:dlblFieldTable>
                    <c15:dlblFTEntry>
                      <c15:txfldGUID>{DD92DF31-2156-4731-AB4E-58A00447016C}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6F0-4F37-B38D-175020466BA1}"/>
                </c:ext>
                <c:ext xmlns:c15="http://schemas.microsoft.com/office/drawing/2012/chart" uri="{CE6537A1-D6FC-4f65-9D91-7224C49458BB}">
                  <c15:dlblFieldTable>
                    <c15:dlblFTEntry>
                      <c15:txfldGUID>{6753B0E6-2E2A-4407-870F-BB31BBA028DE}</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2.802348327476302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6F0-4F37-B38D-175020466BA1}"/>
                </c:ext>
                <c:ext xmlns:c15="http://schemas.microsoft.com/office/drawing/2012/chart" uri="{CE6537A1-D6FC-4f65-9D91-7224C49458BB}">
                  <c15:dlblFieldTable>
                    <c15:dlblFTEntry>
                      <c15:txfldGUID>{6B78B165-7949-4E48-9C89-C8FD68A17DD9}</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600801802570535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6F0-4F37-B38D-175020466BA1}"/>
                </c:ext>
                <c:ext xmlns:c15="http://schemas.microsoft.com/office/drawing/2012/chart" uri="{CE6537A1-D6FC-4f65-9D91-7224C49458BB}">
                  <c15:dlblFieldTable>
                    <c15:dlblFTEntry>
                      <c15:txfldGUID>{0E052D55-F8A4-4E2E-BEB8-791DEE547813}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c:v>
                </c:pt>
                <c:pt idx="16">
                  <c:v>63.5</c:v>
                </c:pt>
                <c:pt idx="24">
                  <c:v>63.9</c:v>
                </c:pt>
                <c:pt idx="32">
                  <c:v>64.099999999999994</c:v>
                </c:pt>
              </c:numCache>
            </c:numRef>
          </c:xVal>
          <c:yVal>
            <c:numRef>
              <c:f>公会計指標分析・財政指標組合せ分析表!$BP$51:$DC$51</c:f>
              <c:numCache>
                <c:formatCode>#,##0.0;"▲ "#,##0.0</c:formatCode>
                <c:ptCount val="40"/>
                <c:pt idx="0">
                  <c:v>50.9</c:v>
                </c:pt>
                <c:pt idx="8">
                  <c:v>35.299999999999997</c:v>
                </c:pt>
                <c:pt idx="16">
                  <c:v>36.5</c:v>
                </c:pt>
                <c:pt idx="24">
                  <c:v>41.9</c:v>
                </c:pt>
                <c:pt idx="32">
                  <c:v>40.6</c:v>
                </c:pt>
              </c:numCache>
            </c:numRef>
          </c:yVal>
          <c:smooth val="0"/>
          <c:extLst xmlns:c16r2="http://schemas.microsoft.com/office/drawing/2015/06/chart">
            <c:ext xmlns:c16="http://schemas.microsoft.com/office/drawing/2014/chart" uri="{C3380CC4-5D6E-409C-BE32-E72D297353CC}">
              <c16:uniqueId val="{00000009-E6F0-4F37-B38D-175020466B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6F0-4F37-B38D-175020466BA1}"/>
                </c:ext>
                <c:ext xmlns:c15="http://schemas.microsoft.com/office/drawing/2012/chart" uri="{CE6537A1-D6FC-4f65-9D91-7224C49458BB}">
                  <c15:dlblFieldTable>
                    <c15:dlblFTEntry>
                      <c15:txfldGUID>{DAA593B4-532C-431E-B15C-B6F173E24AAB}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6F0-4F37-B38D-175020466BA1}"/>
                </c:ext>
                <c:ext xmlns:c15="http://schemas.microsoft.com/office/drawing/2012/chart" uri="{CE6537A1-D6FC-4f65-9D91-7224C49458BB}">
                  <c15:dlblFieldTable>
                    <c15:dlblFTEntry>
                      <c15:txfldGUID>{252CFA08-72A2-4B58-912D-E31113818530}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6F0-4F37-B38D-175020466BA1}"/>
                </c:ext>
                <c:ext xmlns:c15="http://schemas.microsoft.com/office/drawing/2012/chart" uri="{CE6537A1-D6FC-4f65-9D91-7224C49458BB}">
                  <c15:dlblFieldTable>
                    <c15:dlblFTEntry>
                      <c15:txfldGUID>{53A46C2D-171B-40CE-8002-16F66E65CC3E}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6F0-4F37-B38D-175020466BA1}"/>
                </c:ext>
                <c:ext xmlns:c15="http://schemas.microsoft.com/office/drawing/2012/chart" uri="{CE6537A1-D6FC-4f65-9D91-7224C49458BB}">
                  <c15:dlblFieldTable>
                    <c15:dlblFTEntry>
                      <c15:txfldGUID>{26C985D5-F28D-4169-82E2-80072C0BBDFE}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6F0-4F37-B38D-175020466BA1}"/>
                </c:ext>
                <c:ext xmlns:c15="http://schemas.microsoft.com/office/drawing/2012/chart" uri="{CE6537A1-D6FC-4f65-9D91-7224C49458BB}">
                  <c15:dlblFieldTable>
                    <c15:dlblFTEntry>
                      <c15:txfldGUID>{850A31AA-B030-4483-A3A2-9D2EF7679458}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6F0-4F37-B38D-175020466BA1}"/>
                </c:ext>
                <c:ext xmlns:c15="http://schemas.microsoft.com/office/drawing/2012/chart" uri="{CE6537A1-D6FC-4f65-9D91-7224C49458BB}">
                  <c15:dlblFieldTable>
                    <c15:dlblFTEntry>
                      <c15:txfldGUID>{09CCCA09-C985-4A77-8A8C-F6C07F54BC3D}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6F0-4F37-B38D-175020466BA1}"/>
                </c:ext>
                <c:ext xmlns:c15="http://schemas.microsoft.com/office/drawing/2012/chart" uri="{CE6537A1-D6FC-4f65-9D91-7224C49458BB}">
                  <c15:dlblFieldTable>
                    <c15:dlblFTEntry>
                      <c15:txfldGUID>{674F62A9-B458-4C54-BB4E-D215401B465E}</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07733439960766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6F0-4F37-B38D-175020466BA1}"/>
                </c:ext>
                <c:ext xmlns:c15="http://schemas.microsoft.com/office/drawing/2012/chart" uri="{CE6537A1-D6FC-4f65-9D91-7224C49458BB}">
                  <c15:dlblFieldTable>
                    <c15:dlblFTEntry>
                      <c15:txfldGUID>{2553E35D-43F8-4A8C-BF6D-1A2490A53626}</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325815730439178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6F0-4F37-B38D-175020466BA1}"/>
                </c:ext>
                <c:ext xmlns:c15="http://schemas.microsoft.com/office/drawing/2012/chart" uri="{CE6537A1-D6FC-4f65-9D91-7224C49458BB}">
                  <c15:dlblFieldTable>
                    <c15:dlblFTEntry>
                      <c15:txfldGUID>{01DAF573-2F7D-424C-90E2-2DE953D559AB}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E6F0-4F37-B38D-175020466BA1}"/>
            </c:ext>
          </c:extLst>
        </c:ser>
        <c:dLbls>
          <c:showLegendKey val="0"/>
          <c:showVal val="1"/>
          <c:showCatName val="0"/>
          <c:showSerName val="0"/>
          <c:showPercent val="0"/>
          <c:showBubbleSize val="0"/>
        </c:dLbls>
        <c:axId val="512871576"/>
        <c:axId val="512870008"/>
      </c:scatterChart>
      <c:valAx>
        <c:axId val="512871576"/>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870008"/>
        <c:crosses val="autoZero"/>
        <c:crossBetween val="midCat"/>
      </c:valAx>
      <c:valAx>
        <c:axId val="512870008"/>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2871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AC-4815-AFD9-1ACE82E7472C}"/>
                </c:ext>
                <c:ext xmlns:c15="http://schemas.microsoft.com/office/drawing/2012/chart" uri="{CE6537A1-D6FC-4f65-9D91-7224C49458BB}">
                  <c15:dlblFieldTable>
                    <c15:dlblFTEntry>
                      <c15:txfldGUID>{640852F7-3E4E-47D1-A250-24B55AC92647}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AC-4815-AFD9-1ACE82E7472C}"/>
                </c:ext>
                <c:ext xmlns:c15="http://schemas.microsoft.com/office/drawing/2012/chart" uri="{CE6537A1-D6FC-4f65-9D91-7224C49458BB}">
                  <c15:dlblFieldTable>
                    <c15:dlblFTEntry>
                      <c15:txfldGUID>{02E2E122-CBBB-4404-8A52-7414F0770E28}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AC-4815-AFD9-1ACE82E7472C}"/>
                </c:ext>
                <c:ext xmlns:c15="http://schemas.microsoft.com/office/drawing/2012/chart" uri="{CE6537A1-D6FC-4f65-9D91-7224C49458BB}">
                  <c15:dlblFieldTable>
                    <c15:dlblFTEntry>
                      <c15:txfldGUID>{E95D34E4-DF69-41C0-8D83-E54436E2EA3C}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AC-4815-AFD9-1ACE82E7472C}"/>
                </c:ext>
                <c:ext xmlns:c15="http://schemas.microsoft.com/office/drawing/2012/chart" uri="{CE6537A1-D6FC-4f65-9D91-7224C49458BB}">
                  <c15:dlblFieldTable>
                    <c15:dlblFTEntry>
                      <c15:txfldGUID>{F1F35CD9-4F31-4A0F-B113-B92406169479}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AC-4815-AFD9-1ACE82E7472C}"/>
                </c:ext>
                <c:ext xmlns:c15="http://schemas.microsoft.com/office/drawing/2012/chart" uri="{CE6537A1-D6FC-4f65-9D91-7224C49458BB}">
                  <c15:dlblFieldTable>
                    <c15:dlblFTEntry>
                      <c15:txfldGUID>{D8E81965-EA17-404E-AA03-315A9B94B572}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AC-4815-AFD9-1ACE82E7472C}"/>
                </c:ext>
                <c:ext xmlns:c15="http://schemas.microsoft.com/office/drawing/2012/chart" uri="{CE6537A1-D6FC-4f65-9D91-7224C49458BB}">
                  <c15:dlblFieldTable>
                    <c15:dlblFTEntry>
                      <c15:txfldGUID>{7BA26688-5955-45A1-8453-5B699FE707FF}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AC-4815-AFD9-1ACE82E7472C}"/>
                </c:ext>
                <c:ext xmlns:c15="http://schemas.microsoft.com/office/drawing/2012/chart" uri="{CE6537A1-D6FC-4f65-9D91-7224C49458BB}">
                  <c15:dlblFieldTable>
                    <c15:dlblFTEntry>
                      <c15:txfldGUID>{B6248DF4-F8E5-489C-A550-124B8DB998CE}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1AC-4815-AFD9-1ACE82E7472C}"/>
                </c:ext>
                <c:ext xmlns:c15="http://schemas.microsoft.com/office/drawing/2012/chart" uri="{CE6537A1-D6FC-4f65-9D91-7224C49458BB}">
                  <c15:dlblFieldTable>
                    <c15:dlblFTEntry>
                      <c15:txfldGUID>{FE8AF2B1-B8DC-4786-A518-C2091C5A59E5}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1AC-4815-AFD9-1ACE82E7472C}"/>
                </c:ext>
                <c:ext xmlns:c15="http://schemas.microsoft.com/office/drawing/2012/chart" uri="{CE6537A1-D6FC-4f65-9D91-7224C49458BB}">
                  <c15:dlblFieldTable>
                    <c15:dlblFTEntry>
                      <c15:txfldGUID>{E5212123-7895-4EEB-AF8F-3081B124830F}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c:v>
                </c:pt>
                <c:pt idx="16">
                  <c:v>6.7</c:v>
                </c:pt>
                <c:pt idx="24">
                  <c:v>6.3</c:v>
                </c:pt>
                <c:pt idx="32">
                  <c:v>6.7</c:v>
                </c:pt>
              </c:numCache>
            </c:numRef>
          </c:xVal>
          <c:yVal>
            <c:numRef>
              <c:f>公会計指標分析・財政指標組合せ分析表!$BP$73:$DC$73</c:f>
              <c:numCache>
                <c:formatCode>#,##0.0;"▲ "#,##0.0</c:formatCode>
                <c:ptCount val="40"/>
                <c:pt idx="0">
                  <c:v>50.9</c:v>
                </c:pt>
                <c:pt idx="8">
                  <c:v>35.299999999999997</c:v>
                </c:pt>
                <c:pt idx="16">
                  <c:v>36.5</c:v>
                </c:pt>
                <c:pt idx="24">
                  <c:v>41.9</c:v>
                </c:pt>
                <c:pt idx="32">
                  <c:v>40.6</c:v>
                </c:pt>
              </c:numCache>
            </c:numRef>
          </c:yVal>
          <c:smooth val="0"/>
          <c:extLst xmlns:c16r2="http://schemas.microsoft.com/office/drawing/2015/06/chart">
            <c:ext xmlns:c16="http://schemas.microsoft.com/office/drawing/2014/chart" uri="{C3380CC4-5D6E-409C-BE32-E72D297353CC}">
              <c16:uniqueId val="{00000009-E1AC-4815-AFD9-1ACE82E747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1AC-4815-AFD9-1ACE82E7472C}"/>
                </c:ext>
                <c:ext xmlns:c15="http://schemas.microsoft.com/office/drawing/2012/chart" uri="{CE6537A1-D6FC-4f65-9D91-7224C49458BB}">
                  <c15:dlblFieldTable>
                    <c15:dlblFTEntry>
                      <c15:txfldGUID>{24B6BB2C-C7FD-4B15-A334-4311B8CEE6E8}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1AC-4815-AFD9-1ACE82E7472C}"/>
                </c:ext>
                <c:ext xmlns:c15="http://schemas.microsoft.com/office/drawing/2012/chart" uri="{CE6537A1-D6FC-4f65-9D91-7224C49458BB}">
                  <c15:dlblFieldTable>
                    <c15:dlblFTEntry>
                      <c15:txfldGUID>{BF72C126-ED0B-4252-8CA7-A5B9941D86A3}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1AC-4815-AFD9-1ACE82E7472C}"/>
                </c:ext>
                <c:ext xmlns:c15="http://schemas.microsoft.com/office/drawing/2012/chart" uri="{CE6537A1-D6FC-4f65-9D91-7224C49458BB}">
                  <c15:dlblFieldTable>
                    <c15:dlblFTEntry>
                      <c15:txfldGUID>{B9517EC4-B350-40BE-8732-0F22CD29EF28}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1AC-4815-AFD9-1ACE82E7472C}"/>
                </c:ext>
                <c:ext xmlns:c15="http://schemas.microsoft.com/office/drawing/2012/chart" uri="{CE6537A1-D6FC-4f65-9D91-7224C49458BB}">
                  <c15:dlblFieldTable>
                    <c15:dlblFTEntry>
                      <c15:txfldGUID>{4D21590E-54C6-4B9D-B7FA-3D0BF53F15C8}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1AC-4815-AFD9-1ACE82E7472C}"/>
                </c:ext>
                <c:ext xmlns:c15="http://schemas.microsoft.com/office/drawing/2012/chart" uri="{CE6537A1-D6FC-4f65-9D91-7224C49458BB}">
                  <c15:dlblFieldTable>
                    <c15:dlblFTEntry>
                      <c15:txfldGUID>{0547E0CA-159B-4E07-96E2-5FEC1806F73F}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1AC-4815-AFD9-1ACE82E7472C}"/>
                </c:ext>
                <c:ext xmlns:c15="http://schemas.microsoft.com/office/drawing/2012/chart" uri="{CE6537A1-D6FC-4f65-9D91-7224C49458BB}">
                  <c15:dlblFieldTable>
                    <c15:dlblFTEntry>
                      <c15:txfldGUID>{B96DFE85-2061-4727-9215-9AFAE37EC984}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1AC-4815-AFD9-1ACE82E7472C}"/>
                </c:ext>
                <c:ext xmlns:c15="http://schemas.microsoft.com/office/drawing/2012/chart" uri="{CE6537A1-D6FC-4f65-9D91-7224C49458BB}">
                  <c15:dlblFieldTable>
                    <c15:dlblFTEntry>
                      <c15:txfldGUID>{75F1C300-7A51-4790-AC8E-20905AEA1788}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1AC-4815-AFD9-1ACE82E7472C}"/>
                </c:ext>
                <c:ext xmlns:c15="http://schemas.microsoft.com/office/drawing/2012/chart" uri="{CE6537A1-D6FC-4f65-9D91-7224C49458BB}">
                  <c15:dlblFieldTable>
                    <c15:dlblFTEntry>
                      <c15:txfldGUID>{6855F7D6-8774-4B24-8E2D-B7EDA31831F6}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1AC-4815-AFD9-1ACE82E7472C}"/>
                </c:ext>
                <c:ext xmlns:c15="http://schemas.microsoft.com/office/drawing/2012/chart" uri="{CE6537A1-D6FC-4f65-9D91-7224C49458BB}">
                  <c15:dlblFieldTable>
                    <c15:dlblFTEntry>
                      <c15:txfldGUID>{9ECE45E8-FE34-4215-BEB8-2618C54473D5}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E1AC-4815-AFD9-1ACE82E7472C}"/>
            </c:ext>
          </c:extLst>
        </c:ser>
        <c:dLbls>
          <c:showLegendKey val="0"/>
          <c:showVal val="1"/>
          <c:showCatName val="0"/>
          <c:showSerName val="0"/>
          <c:showPercent val="0"/>
          <c:showBubbleSize val="0"/>
        </c:dLbls>
        <c:axId val="512875104"/>
        <c:axId val="512871184"/>
      </c:scatterChart>
      <c:valAx>
        <c:axId val="512875104"/>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871184"/>
        <c:crosses val="autoZero"/>
        <c:crossBetween val="midCat"/>
      </c:valAx>
      <c:valAx>
        <c:axId val="51287118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2875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実質公債費比率の分子が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のは，</a:t>
          </a:r>
          <a:r>
            <a:rPr kumimoji="1" lang="ja-JP" altLang="en-US" sz="1100">
              <a:solidFill>
                <a:schemeClr val="dk1"/>
              </a:solidFill>
              <a:effectLst/>
              <a:latin typeface="+mn-lt"/>
              <a:ea typeface="+mn-ea"/>
              <a:cs typeface="+mn-cs"/>
            </a:rPr>
            <a:t>普通交付税への</a:t>
          </a:r>
          <a:r>
            <a:rPr kumimoji="1" lang="ja-JP" altLang="ja-JP" sz="1100">
              <a:solidFill>
                <a:schemeClr val="dk1"/>
              </a:solidFill>
              <a:effectLst/>
              <a:latin typeface="+mn-lt"/>
              <a:ea typeface="+mn-ea"/>
              <a:cs typeface="+mn-cs"/>
            </a:rPr>
            <a:t>算</a:t>
          </a:r>
          <a:r>
            <a:rPr lang="ja-JP" altLang="ja-JP" sz="1100">
              <a:solidFill>
                <a:schemeClr val="dk1"/>
              </a:solidFill>
              <a:effectLst/>
              <a:latin typeface="+mn-lt"/>
              <a:ea typeface="+mn-ea"/>
              <a:cs typeface="+mn-cs"/>
            </a:rPr>
            <a:t>入公債費等が前年度比で</a:t>
          </a:r>
          <a:r>
            <a:rPr lang="en-US" altLang="ja-JP" sz="1100">
              <a:solidFill>
                <a:schemeClr val="dk1"/>
              </a:solidFill>
              <a:effectLst/>
              <a:latin typeface="+mn-lt"/>
              <a:ea typeface="+mn-ea"/>
              <a:cs typeface="+mn-cs"/>
            </a:rPr>
            <a:t>262</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将来負担額は前年度に比べ</a:t>
          </a:r>
          <a:r>
            <a:rPr kumimoji="1" lang="en-US" altLang="ja-JP" sz="1100">
              <a:solidFill>
                <a:schemeClr val="dk1"/>
              </a:solidFill>
              <a:effectLst/>
              <a:latin typeface="+mn-lt"/>
              <a:ea typeface="+mn-ea"/>
              <a:cs typeface="+mn-cs"/>
            </a:rPr>
            <a:t>537</a:t>
          </a:r>
          <a:r>
            <a:rPr kumimoji="1" lang="ja-JP" altLang="ja-JP" sz="1100">
              <a:solidFill>
                <a:schemeClr val="dk1"/>
              </a:solidFill>
              <a:effectLst/>
              <a:latin typeface="+mn-lt"/>
              <a:ea typeface="+mn-ea"/>
              <a:cs typeface="+mn-cs"/>
            </a:rPr>
            <a:t>百万円の増額となっている。これは，平成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月豪雨災害及び令和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年豪雨災害に対する災害復旧事業を実施したことから，</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現在高が増加したことによる。今後も積極的な繰上償還の実施等により地方債現在高の減少を図る必要がある。</a:t>
          </a:r>
          <a:endParaRPr lang="ja-JP" altLang="ja-JP" sz="1400">
            <a:effectLst/>
          </a:endParaRPr>
        </a:p>
        <a:p>
          <a:r>
            <a:rPr kumimoji="1" lang="ja-JP" altLang="ja-JP" sz="1100">
              <a:solidFill>
                <a:schemeClr val="dk1"/>
              </a:solidFill>
              <a:effectLst/>
              <a:latin typeface="+mn-lt"/>
              <a:ea typeface="+mn-ea"/>
              <a:cs typeface="+mn-cs"/>
            </a:rPr>
            <a:t>　また，充当可能財源等については，前年度より</a:t>
          </a:r>
          <a:r>
            <a:rPr kumimoji="1" lang="en-US" altLang="ja-JP" sz="1100">
              <a:solidFill>
                <a:schemeClr val="dk1"/>
              </a:solidFill>
              <a:effectLst/>
              <a:latin typeface="+mn-lt"/>
              <a:ea typeface="+mn-ea"/>
              <a:cs typeface="+mn-cs"/>
            </a:rPr>
            <a:t>430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となっており，将来負担比率の分子は</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百万円増加している。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新型コロナウイルス感染症対応や令和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年豪雨災害復旧に要する費用に充てるため</a:t>
          </a:r>
          <a:r>
            <a:rPr kumimoji="1" lang="ja-JP" altLang="en-US"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276</a:t>
          </a:r>
          <a:r>
            <a:rPr kumimoji="1" lang="ja-JP" altLang="en-US" sz="1100">
              <a:solidFill>
                <a:schemeClr val="dk1"/>
              </a:solidFill>
              <a:effectLst/>
              <a:latin typeface="+mn-lt"/>
              <a:ea typeface="+mn-ea"/>
              <a:cs typeface="+mn-cs"/>
            </a:rPr>
            <a:t>百万円取り崩し，また，</a:t>
          </a:r>
          <a:r>
            <a:rPr kumimoji="1" lang="ja-JP" altLang="ja-JP" sz="1100">
              <a:solidFill>
                <a:schemeClr val="dk1"/>
              </a:solidFill>
              <a:effectLst/>
              <a:latin typeface="+mn-lt"/>
              <a:ea typeface="+mn-ea"/>
              <a:cs typeface="+mn-cs"/>
            </a:rPr>
            <a:t>ペアシティ三原西館再編改修事業や新三原斎場建設事業などのため大規模事業基金を</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百万円取り崩したため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343</a:t>
          </a:r>
          <a:r>
            <a:rPr kumimoji="1" lang="ja-JP" altLang="ja-JP" sz="1100">
              <a:solidFill>
                <a:schemeClr val="dk1"/>
              </a:solidFill>
              <a:effectLst/>
              <a:latin typeface="+mn-lt"/>
              <a:ea typeface="+mn-ea"/>
              <a:cs typeface="+mn-cs"/>
            </a:rPr>
            <a:t>百万円減額となった。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財政調整基金は災害等への備え等のため，今後も現状数値を維持する。</a:t>
          </a:r>
          <a:endParaRPr lang="ja-JP" altLang="ja-JP" sz="1400">
            <a:effectLst/>
          </a:endParaRPr>
        </a:p>
        <a:p>
          <a:r>
            <a:rPr kumimoji="1" lang="ja-JP" altLang="ja-JP" sz="1100">
              <a:solidFill>
                <a:schemeClr val="dk1"/>
              </a:solidFill>
              <a:effectLst/>
              <a:latin typeface="+mn-lt"/>
              <a:ea typeface="+mn-ea"/>
              <a:cs typeface="+mn-cs"/>
            </a:rPr>
            <a:t>　　減債基金，その他特定目的基金については，必要に応じて取崩しを行う。</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・合併特例基金　</a:t>
          </a:r>
          <a:endParaRPr lang="ja-JP" altLang="ja-JP" sz="1400">
            <a:effectLst/>
          </a:endParaRPr>
        </a:p>
        <a:p>
          <a:r>
            <a:rPr kumimoji="1" lang="ja-JP" altLang="ja-JP" sz="1100">
              <a:solidFill>
                <a:schemeClr val="dk1"/>
              </a:solidFill>
              <a:effectLst/>
              <a:latin typeface="+mn-lt"/>
              <a:ea typeface="+mn-ea"/>
              <a:cs typeface="+mn-cs"/>
            </a:rPr>
            <a:t>　　新市建設計画に位置付けられた事業に要する経費</a:t>
          </a:r>
          <a:endParaRPr lang="ja-JP" altLang="ja-JP" sz="1400">
            <a:effectLst/>
          </a:endParaRPr>
        </a:p>
        <a:p>
          <a:r>
            <a:rPr kumimoji="1" lang="ja-JP" altLang="ja-JP" sz="1100">
              <a:solidFill>
                <a:schemeClr val="dk1"/>
              </a:solidFill>
              <a:effectLst/>
              <a:latin typeface="+mn-lt"/>
              <a:ea typeface="+mn-ea"/>
              <a:cs typeface="+mn-cs"/>
            </a:rPr>
            <a:t>　・大規模事業基金</a:t>
          </a:r>
          <a:endParaRPr lang="ja-JP" altLang="ja-JP" sz="1400">
            <a:effectLst/>
          </a:endParaRPr>
        </a:p>
        <a:p>
          <a:r>
            <a:rPr kumimoji="1" lang="ja-JP" altLang="ja-JP" sz="1100">
              <a:solidFill>
                <a:schemeClr val="dk1"/>
              </a:solidFill>
              <a:effectLst/>
              <a:latin typeface="+mn-lt"/>
              <a:ea typeface="+mn-ea"/>
              <a:cs typeface="+mn-cs"/>
            </a:rPr>
            <a:t>　　市の発展の基盤となる大規模事業を円滑に推進するための経費</a:t>
          </a:r>
          <a:endParaRPr lang="ja-JP" altLang="ja-JP" sz="1400">
            <a:effectLst/>
          </a:endParaRPr>
        </a:p>
        <a:p>
          <a:r>
            <a:rPr kumimoji="1" lang="ja-JP" altLang="ja-JP" sz="1100">
              <a:solidFill>
                <a:schemeClr val="dk1"/>
              </a:solidFill>
              <a:effectLst/>
              <a:latin typeface="+mn-lt"/>
              <a:ea typeface="+mn-ea"/>
              <a:cs typeface="+mn-cs"/>
            </a:rPr>
            <a:t>　・地域福祉基金</a:t>
          </a:r>
          <a:endParaRPr lang="ja-JP" altLang="ja-JP" sz="1400">
            <a:effectLst/>
          </a:endParaRPr>
        </a:p>
        <a:p>
          <a:r>
            <a:rPr kumimoji="1" lang="ja-JP" altLang="ja-JP" sz="1100">
              <a:solidFill>
                <a:schemeClr val="dk1"/>
              </a:solidFill>
              <a:effectLst/>
              <a:latin typeface="+mn-lt"/>
              <a:ea typeface="+mn-ea"/>
              <a:cs typeface="+mn-cs"/>
            </a:rPr>
            <a:t>　　高齢者保健福祉の増進を図り，高齢者保健福祉施策を推進する経費</a:t>
          </a:r>
          <a:endParaRPr lang="ja-JP" altLang="ja-JP" sz="1400">
            <a:effectLst/>
          </a:endParaRPr>
        </a:p>
        <a:p>
          <a:r>
            <a:rPr kumimoji="1" lang="ja-JP" altLang="ja-JP" sz="1100">
              <a:solidFill>
                <a:schemeClr val="dk1"/>
              </a:solidFill>
              <a:effectLst/>
              <a:latin typeface="+mn-lt"/>
              <a:ea typeface="+mn-ea"/>
              <a:cs typeface="+mn-cs"/>
            </a:rPr>
            <a:t>　・みはらふるさと夢基金</a:t>
          </a:r>
          <a:endParaRPr lang="ja-JP" altLang="ja-JP" sz="1400">
            <a:effectLst/>
          </a:endParaRPr>
        </a:p>
        <a:p>
          <a:r>
            <a:rPr kumimoji="1" lang="ja-JP" altLang="ja-JP" sz="1100">
              <a:solidFill>
                <a:schemeClr val="dk1"/>
              </a:solidFill>
              <a:effectLst/>
              <a:latin typeface="+mn-lt"/>
              <a:ea typeface="+mn-ea"/>
              <a:cs typeface="+mn-cs"/>
            </a:rPr>
            <a:t>　　三原市の夢ある未来づくりに要する経費</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過疎地域自立促進特別事業基金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過疎地域の持続的発展に必要な施設整備や集落の維持・活性化等</a:t>
          </a:r>
          <a:r>
            <a:rPr kumimoji="1" lang="ja-JP" altLang="ja-JP" sz="1100">
              <a:solidFill>
                <a:schemeClr val="dk1"/>
              </a:solidFill>
              <a:effectLst/>
              <a:latin typeface="+mn-lt"/>
              <a:ea typeface="+mn-ea"/>
              <a:cs typeface="+mn-cs"/>
            </a:rPr>
            <a:t>に要する経費</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・合併特例基金　預金利子を積み立てたことによる増額　</a:t>
          </a:r>
          <a:endParaRPr lang="ja-JP" altLang="ja-JP" sz="1400">
            <a:effectLst/>
          </a:endParaRPr>
        </a:p>
        <a:p>
          <a:r>
            <a:rPr kumimoji="1" lang="ja-JP" altLang="ja-JP" sz="1100">
              <a:solidFill>
                <a:schemeClr val="dk1"/>
              </a:solidFill>
              <a:effectLst/>
              <a:latin typeface="+mn-lt"/>
              <a:ea typeface="+mn-ea"/>
              <a:cs typeface="+mn-cs"/>
            </a:rPr>
            <a:t>　・大規模事業基金　ペアシティ三原西館再編改修事業や新</a:t>
          </a:r>
          <a:r>
            <a:rPr kumimoji="1" lang="ja-JP" altLang="en-US" sz="1100">
              <a:solidFill>
                <a:schemeClr val="dk1"/>
              </a:solidFill>
              <a:effectLst/>
              <a:latin typeface="+mn-lt"/>
              <a:ea typeface="+mn-ea"/>
              <a:cs typeface="+mn-cs"/>
            </a:rPr>
            <a:t>三原斎場建設</a:t>
          </a:r>
          <a:r>
            <a:rPr kumimoji="1" lang="ja-JP" altLang="ja-JP" sz="1100">
              <a:solidFill>
                <a:schemeClr val="dk1"/>
              </a:solidFill>
              <a:effectLst/>
              <a:latin typeface="+mn-lt"/>
              <a:ea typeface="+mn-ea"/>
              <a:cs typeface="+mn-cs"/>
            </a:rPr>
            <a:t>事業などのため取り崩したことによる減額</a:t>
          </a:r>
          <a:endParaRPr lang="ja-JP" altLang="ja-JP" sz="1400">
            <a:effectLst/>
          </a:endParaRPr>
        </a:p>
        <a:p>
          <a:r>
            <a:rPr kumimoji="1" lang="ja-JP" altLang="ja-JP" sz="1100">
              <a:solidFill>
                <a:schemeClr val="dk1"/>
              </a:solidFill>
              <a:effectLst/>
              <a:latin typeface="+mn-lt"/>
              <a:ea typeface="+mn-ea"/>
              <a:cs typeface="+mn-cs"/>
            </a:rPr>
            <a:t>　・地域福祉基金　預金利子を積み立てたことによる増額</a:t>
          </a:r>
          <a:endParaRPr lang="ja-JP" altLang="ja-JP" sz="1400">
            <a:effectLst/>
          </a:endParaRPr>
        </a:p>
        <a:p>
          <a:r>
            <a:rPr kumimoji="1" lang="ja-JP" altLang="ja-JP" sz="1100">
              <a:solidFill>
                <a:schemeClr val="dk1"/>
              </a:solidFill>
              <a:effectLst/>
              <a:latin typeface="+mn-lt"/>
              <a:ea typeface="+mn-ea"/>
              <a:cs typeface="+mn-cs"/>
            </a:rPr>
            <a:t>　・みはらふるさと夢基金　ふるさと納税を積み立てたことによる増額　</a:t>
          </a:r>
          <a:endParaRPr lang="ja-JP" altLang="ja-JP" sz="1400">
            <a:effectLst/>
          </a:endParaRPr>
        </a:p>
        <a:p>
          <a:r>
            <a:rPr kumimoji="1" lang="ja-JP" altLang="ja-JP" sz="1100">
              <a:solidFill>
                <a:schemeClr val="dk1"/>
              </a:solidFill>
              <a:effectLst/>
              <a:latin typeface="+mn-lt"/>
              <a:ea typeface="+mn-ea"/>
              <a:cs typeface="+mn-cs"/>
            </a:rPr>
            <a:t>　・過疎地域自立促進特別事業基金　</a:t>
          </a:r>
          <a:r>
            <a:rPr kumimoji="1" lang="ja-JP" altLang="en-US" sz="1100">
              <a:solidFill>
                <a:schemeClr val="dk1"/>
              </a:solidFill>
              <a:effectLst/>
              <a:latin typeface="+mn-lt"/>
              <a:ea typeface="+mn-ea"/>
              <a:cs typeface="+mn-cs"/>
            </a:rPr>
            <a:t>過疎対策事業債を</a:t>
          </a:r>
          <a:r>
            <a:rPr kumimoji="1" lang="ja-JP" altLang="ja-JP" sz="1100">
              <a:solidFill>
                <a:schemeClr val="dk1"/>
              </a:solidFill>
              <a:effectLst/>
              <a:latin typeface="+mn-lt"/>
              <a:ea typeface="+mn-ea"/>
              <a:cs typeface="+mn-cs"/>
            </a:rPr>
            <a:t>積み立てたことによる増額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各事業の進捗状況を踏まえ，必要に応じて取崩しを行う。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新型コロナウイルス感染症対応や令和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年豪雨災害復旧に要する費用に充てるため，取崩しを行ったことにより，前年度から減額となっている。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災害等への備え等のため，今後も現状</a:t>
          </a:r>
          <a:r>
            <a:rPr kumimoji="1" lang="ja-JP" altLang="en-US" sz="1100">
              <a:solidFill>
                <a:schemeClr val="dk1"/>
              </a:solidFill>
              <a:effectLst/>
              <a:latin typeface="+mn-lt"/>
              <a:ea typeface="+mn-ea"/>
              <a:cs typeface="+mn-cs"/>
            </a:rPr>
            <a:t>と同程度の</a:t>
          </a:r>
          <a:r>
            <a:rPr kumimoji="1" lang="ja-JP" altLang="ja-JP" sz="1100">
              <a:solidFill>
                <a:schemeClr val="dk1"/>
              </a:solidFill>
              <a:effectLst/>
              <a:latin typeface="+mn-lt"/>
              <a:ea typeface="+mn-ea"/>
              <a:cs typeface="+mn-cs"/>
            </a:rPr>
            <a:t>数値を維持する。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預金利子を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百万円積み立てたことにより増額となった。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地方債の償還計画を踏まえ，必要に応じて取崩しを行う。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ポイント増加しており，類似団体と比較しても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ポイント高くなっている。比率は年々上昇しており，資産の老朽化が進んでいることが分かる。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1" name="楕円 80"/>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82" name="有形固定資産減価償却率該当値テキスト"/>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3" name="楕円 82"/>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93557</xdr:rowOff>
    </xdr:to>
    <xdr:cxnSp macro="">
      <xdr:nvCxnSpPr>
        <xdr:cNvPr id="84" name="直線コネクタ 83"/>
        <xdr:cNvCxnSpPr/>
      </xdr:nvCxnSpPr>
      <xdr:spPr>
        <a:xfrm>
          <a:off x="4051300" y="6172835"/>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5" name="楕円 84"/>
        <xdr:cNvSpPr/>
      </xdr:nvSpPr>
      <xdr:spPr>
        <a:xfrm>
          <a:off x="3238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71967</xdr:rowOff>
    </xdr:from>
    <xdr:to>
      <xdr:col>19</xdr:col>
      <xdr:colOff>136525</xdr:colOff>
      <xdr:row>31</xdr:row>
      <xdr:rowOff>86360</xdr:rowOff>
    </xdr:to>
    <xdr:cxnSp macro="">
      <xdr:nvCxnSpPr>
        <xdr:cNvPr id="86" name="直線コネクタ 85"/>
        <xdr:cNvCxnSpPr/>
      </xdr:nvCxnSpPr>
      <xdr:spPr>
        <a:xfrm>
          <a:off x="3289300" y="615844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87" name="楕円 86"/>
        <xdr:cNvSpPr/>
      </xdr:nvSpPr>
      <xdr:spPr>
        <a:xfrm>
          <a:off x="2476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71967</xdr:rowOff>
    </xdr:to>
    <xdr:cxnSp macro="">
      <xdr:nvCxnSpPr>
        <xdr:cNvPr id="88" name="直線コネクタ 87"/>
        <xdr:cNvCxnSpPr/>
      </xdr:nvCxnSpPr>
      <xdr:spPr>
        <a:xfrm>
          <a:off x="2527300" y="610446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117052</xdr:rowOff>
    </xdr:from>
    <xdr:to>
      <xdr:col>7</xdr:col>
      <xdr:colOff>187325</xdr:colOff>
      <xdr:row>31</xdr:row>
      <xdr:rowOff>47202</xdr:rowOff>
    </xdr:to>
    <xdr:sp macro="" textlink="">
      <xdr:nvSpPr>
        <xdr:cNvPr id="89" name="楕円 88"/>
        <xdr:cNvSpPr/>
      </xdr:nvSpPr>
      <xdr:spPr>
        <a:xfrm>
          <a:off x="1714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167852</xdr:rowOff>
    </xdr:from>
    <xdr:to>
      <xdr:col>11</xdr:col>
      <xdr:colOff>136525</xdr:colOff>
      <xdr:row>31</xdr:row>
      <xdr:rowOff>17992</xdr:rowOff>
    </xdr:to>
    <xdr:cxnSp macro="">
      <xdr:nvCxnSpPr>
        <xdr:cNvPr id="90" name="直線コネクタ 89"/>
        <xdr:cNvCxnSpPr/>
      </xdr:nvCxnSpPr>
      <xdr:spPr>
        <a:xfrm>
          <a:off x="1765300" y="608287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95" name="n_1mainValue有形固定資産減価償却率"/>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96" name="n_2mainValue有形固定資産減価償却率"/>
        <xdr:cNvSpPr txBox="1"/>
      </xdr:nvSpPr>
      <xdr:spPr>
        <a:xfrm>
          <a:off x="3086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97" name="n_3mainValue有形固定資産減価償却率"/>
        <xdr:cNvSpPr txBox="1"/>
      </xdr:nvSpPr>
      <xdr:spPr>
        <a:xfrm>
          <a:off x="2324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38329</xdr:rowOff>
    </xdr:from>
    <xdr:ext cx="405111" cy="259045"/>
    <xdr:sp macro="" textlink="">
      <xdr:nvSpPr>
        <xdr:cNvPr id="98" name="n_4mainValue有形固定資産減価償却率"/>
        <xdr:cNvSpPr txBox="1"/>
      </xdr:nvSpPr>
      <xdr:spPr>
        <a:xfrm>
          <a:off x="1562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ポイント増加しており，類似団体と比較しても</a:t>
          </a:r>
          <a:r>
            <a:rPr kumimoji="1" lang="en-US" altLang="ja-JP" sz="1100">
              <a:solidFill>
                <a:schemeClr val="dk1"/>
              </a:solidFill>
              <a:effectLst/>
              <a:latin typeface="+mn-lt"/>
              <a:ea typeface="+mn-ea"/>
              <a:cs typeface="+mn-cs"/>
            </a:rPr>
            <a:t>119.4</a:t>
          </a:r>
          <a:r>
            <a:rPr kumimoji="1" lang="ja-JP" altLang="ja-JP" sz="1100">
              <a:solidFill>
                <a:schemeClr val="dk1"/>
              </a:solidFill>
              <a:effectLst/>
              <a:latin typeface="+mn-lt"/>
              <a:ea typeface="+mn-ea"/>
              <a:cs typeface="+mn-cs"/>
            </a:rPr>
            <a:t>ポイント高くなっている。全国平均より高く，類似団体内の順位も下位に位置しており，債務の償還能力は低下している。</a:t>
          </a:r>
          <a:r>
            <a:rPr kumimoji="1" lang="ja-JP" altLang="en-US" sz="1100">
              <a:solidFill>
                <a:schemeClr val="dk1"/>
              </a:solidFill>
              <a:effectLst/>
              <a:latin typeface="+mn-lt"/>
              <a:ea typeface="+mn-ea"/>
              <a:cs typeface="+mn-cs"/>
            </a:rPr>
            <a:t>新斎場建設事業，不燃物処理工場建設事業等の</a:t>
          </a:r>
          <a:r>
            <a:rPr kumimoji="1" lang="ja-JP" altLang="ja-JP" sz="1100">
              <a:solidFill>
                <a:schemeClr val="dk1"/>
              </a:solidFill>
              <a:effectLst/>
              <a:latin typeface="+mn-lt"/>
              <a:ea typeface="+mn-ea"/>
              <a:cs typeface="+mn-cs"/>
            </a:rPr>
            <a:t>大型事業に対する借入れによる地方債現在高の増加が主な要因となっている。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80419</xdr:rowOff>
    </xdr:from>
    <xdr:to>
      <xdr:col>76</xdr:col>
      <xdr:colOff>73025</xdr:colOff>
      <xdr:row>32</xdr:row>
      <xdr:rowOff>10569</xdr:rowOff>
    </xdr:to>
    <xdr:sp macro="" textlink="">
      <xdr:nvSpPr>
        <xdr:cNvPr id="143" name="楕円 142"/>
        <xdr:cNvSpPr/>
      </xdr:nvSpPr>
      <xdr:spPr>
        <a:xfrm>
          <a:off x="14744700" y="61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58846</xdr:rowOff>
    </xdr:from>
    <xdr:ext cx="469744" cy="259045"/>
    <xdr:sp macro="" textlink="">
      <xdr:nvSpPr>
        <xdr:cNvPr id="144" name="債務償還比率該当値テキスト"/>
        <xdr:cNvSpPr txBox="1"/>
      </xdr:nvSpPr>
      <xdr:spPr>
        <a:xfrm>
          <a:off x="14846300" y="61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51993</xdr:rowOff>
    </xdr:from>
    <xdr:to>
      <xdr:col>72</xdr:col>
      <xdr:colOff>123825</xdr:colOff>
      <xdr:row>31</xdr:row>
      <xdr:rowOff>153593</xdr:rowOff>
    </xdr:to>
    <xdr:sp macro="" textlink="">
      <xdr:nvSpPr>
        <xdr:cNvPr id="145" name="楕円 144"/>
        <xdr:cNvSpPr/>
      </xdr:nvSpPr>
      <xdr:spPr>
        <a:xfrm>
          <a:off x="14033500" y="61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102793</xdr:rowOff>
    </xdr:from>
    <xdr:to>
      <xdr:col>76</xdr:col>
      <xdr:colOff>22225</xdr:colOff>
      <xdr:row>31</xdr:row>
      <xdr:rowOff>131219</xdr:rowOff>
    </xdr:to>
    <xdr:cxnSp macro="">
      <xdr:nvCxnSpPr>
        <xdr:cNvPr id="146" name="直線コネクタ 145"/>
        <xdr:cNvCxnSpPr/>
      </xdr:nvCxnSpPr>
      <xdr:spPr>
        <a:xfrm>
          <a:off x="14084300" y="6189268"/>
          <a:ext cx="7112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93133</xdr:rowOff>
    </xdr:from>
    <xdr:to>
      <xdr:col>68</xdr:col>
      <xdr:colOff>123825</xdr:colOff>
      <xdr:row>32</xdr:row>
      <xdr:rowOff>23283</xdr:rowOff>
    </xdr:to>
    <xdr:sp macro="" textlink="">
      <xdr:nvSpPr>
        <xdr:cNvPr id="147" name="楕円 146"/>
        <xdr:cNvSpPr/>
      </xdr:nvSpPr>
      <xdr:spPr>
        <a:xfrm>
          <a:off x="13271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102793</xdr:rowOff>
    </xdr:from>
    <xdr:to>
      <xdr:col>72</xdr:col>
      <xdr:colOff>73025</xdr:colOff>
      <xdr:row>31</xdr:row>
      <xdr:rowOff>143933</xdr:rowOff>
    </xdr:to>
    <xdr:cxnSp macro="">
      <xdr:nvCxnSpPr>
        <xdr:cNvPr id="148" name="直線コネクタ 147"/>
        <xdr:cNvCxnSpPr/>
      </xdr:nvCxnSpPr>
      <xdr:spPr>
        <a:xfrm flipV="1">
          <a:off x="13322300" y="6189268"/>
          <a:ext cx="762000" cy="4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46235</xdr:rowOff>
    </xdr:from>
    <xdr:to>
      <xdr:col>64</xdr:col>
      <xdr:colOff>123825</xdr:colOff>
      <xdr:row>31</xdr:row>
      <xdr:rowOff>147835</xdr:rowOff>
    </xdr:to>
    <xdr:sp macro="" textlink="">
      <xdr:nvSpPr>
        <xdr:cNvPr id="149" name="楕円 148"/>
        <xdr:cNvSpPr/>
      </xdr:nvSpPr>
      <xdr:spPr>
        <a:xfrm>
          <a:off x="12509500" y="61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97035</xdr:rowOff>
    </xdr:from>
    <xdr:to>
      <xdr:col>68</xdr:col>
      <xdr:colOff>73025</xdr:colOff>
      <xdr:row>31</xdr:row>
      <xdr:rowOff>143933</xdr:rowOff>
    </xdr:to>
    <xdr:cxnSp macro="">
      <xdr:nvCxnSpPr>
        <xdr:cNvPr id="150" name="直線コネクタ 149"/>
        <xdr:cNvCxnSpPr/>
      </xdr:nvCxnSpPr>
      <xdr:spPr>
        <a:xfrm>
          <a:off x="12560300" y="6183510"/>
          <a:ext cx="762000" cy="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100330</xdr:rowOff>
    </xdr:from>
    <xdr:to>
      <xdr:col>60</xdr:col>
      <xdr:colOff>123825</xdr:colOff>
      <xdr:row>32</xdr:row>
      <xdr:rowOff>30480</xdr:rowOff>
    </xdr:to>
    <xdr:sp macro="" textlink="">
      <xdr:nvSpPr>
        <xdr:cNvPr id="151" name="楕円 150"/>
        <xdr:cNvSpPr/>
      </xdr:nvSpPr>
      <xdr:spPr>
        <a:xfrm>
          <a:off x="11747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97035</xdr:rowOff>
    </xdr:from>
    <xdr:to>
      <xdr:col>64</xdr:col>
      <xdr:colOff>73025</xdr:colOff>
      <xdr:row>31</xdr:row>
      <xdr:rowOff>151130</xdr:rowOff>
    </xdr:to>
    <xdr:cxnSp macro="">
      <xdr:nvCxnSpPr>
        <xdr:cNvPr id="152" name="直線コネクタ 151"/>
        <xdr:cNvCxnSpPr/>
      </xdr:nvCxnSpPr>
      <xdr:spPr>
        <a:xfrm flipV="1">
          <a:off x="11798300" y="6183510"/>
          <a:ext cx="762000" cy="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144720</xdr:rowOff>
    </xdr:from>
    <xdr:ext cx="469744" cy="259045"/>
    <xdr:sp macro="" textlink="">
      <xdr:nvSpPr>
        <xdr:cNvPr id="157" name="n_1mainValue債務償還比率"/>
        <xdr:cNvSpPr txBox="1"/>
      </xdr:nvSpPr>
      <xdr:spPr>
        <a:xfrm>
          <a:off x="13836727" y="62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14410</xdr:rowOff>
    </xdr:from>
    <xdr:ext cx="469744" cy="259045"/>
    <xdr:sp macro="" textlink="">
      <xdr:nvSpPr>
        <xdr:cNvPr id="158" name="n_2mainValue債務償還比率"/>
        <xdr:cNvSpPr txBox="1"/>
      </xdr:nvSpPr>
      <xdr:spPr>
        <a:xfrm>
          <a:off x="13087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138962</xdr:rowOff>
    </xdr:from>
    <xdr:ext cx="469744" cy="259045"/>
    <xdr:sp macro="" textlink="">
      <xdr:nvSpPr>
        <xdr:cNvPr id="159" name="n_3mainValue債務償還比率"/>
        <xdr:cNvSpPr txBox="1"/>
      </xdr:nvSpPr>
      <xdr:spPr>
        <a:xfrm>
          <a:off x="12325427" y="622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21607</xdr:rowOff>
    </xdr:from>
    <xdr:ext cx="469744" cy="259045"/>
    <xdr:sp macro="" textlink="">
      <xdr:nvSpPr>
        <xdr:cNvPr id="160" name="n_4mainValue債務償還比率"/>
        <xdr:cNvSpPr txBox="1"/>
      </xdr:nvSpPr>
      <xdr:spPr>
        <a:xfrm>
          <a:off x="115634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3" name="楕円 72"/>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4" name="【道路】&#10;有形固定資産減価償却率該当値テキスト"/>
        <xdr:cNvSpPr txBox="1"/>
      </xdr:nvSpPr>
      <xdr:spPr>
        <a:xfrm>
          <a:off x="4673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123825</xdr:rowOff>
    </xdr:to>
    <xdr:cxnSp macro="">
      <xdr:nvCxnSpPr>
        <xdr:cNvPr id="76" name="直線コネクタ 75"/>
        <xdr:cNvCxnSpPr/>
      </xdr:nvCxnSpPr>
      <xdr:spPr>
        <a:xfrm>
          <a:off x="3797300" y="66179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102870</xdr:rowOff>
    </xdr:to>
    <xdr:cxnSp macro="">
      <xdr:nvCxnSpPr>
        <xdr:cNvPr id="78" name="直線コネクタ 77"/>
        <xdr:cNvCxnSpPr/>
      </xdr:nvCxnSpPr>
      <xdr:spPr>
        <a:xfrm>
          <a:off x="2908300" y="6591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79" name="楕円 78"/>
        <xdr:cNvSpPr/>
      </xdr:nvSpPr>
      <xdr:spPr>
        <a:xfrm>
          <a:off x="196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38</xdr:row>
      <xdr:rowOff>76200</xdr:rowOff>
    </xdr:to>
    <xdr:cxnSp macro="">
      <xdr:nvCxnSpPr>
        <xdr:cNvPr id="80" name="直線コネクタ 79"/>
        <xdr:cNvCxnSpPr/>
      </xdr:nvCxnSpPr>
      <xdr:spPr>
        <a:xfrm>
          <a:off x="2019300" y="6286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149225</xdr:rowOff>
    </xdr:from>
    <xdr:to>
      <xdr:col>6</xdr:col>
      <xdr:colOff>38100</xdr:colOff>
      <xdr:row>38</xdr:row>
      <xdr:rowOff>79375</xdr:rowOff>
    </xdr:to>
    <xdr:sp macro="" textlink="">
      <xdr:nvSpPr>
        <xdr:cNvPr id="81" name="楕円 80"/>
        <xdr:cNvSpPr/>
      </xdr:nvSpPr>
      <xdr:spPr>
        <a:xfrm>
          <a:off x="1079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38</xdr:row>
      <xdr:rowOff>28575</xdr:rowOff>
    </xdr:to>
    <xdr:cxnSp macro="">
      <xdr:nvCxnSpPr>
        <xdr:cNvPr id="82" name="直線コネクタ 81"/>
        <xdr:cNvCxnSpPr/>
      </xdr:nvCxnSpPr>
      <xdr:spPr>
        <a:xfrm flipV="1">
          <a:off x="1130300" y="62865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10177</xdr:rowOff>
    </xdr:from>
    <xdr:ext cx="405111" cy="259045"/>
    <xdr:sp macro="" textlink="">
      <xdr:nvSpPr>
        <xdr:cNvPr id="89" name="n_3mainValue【道路】&#10;有形固定資産減価償却率"/>
        <xdr:cNvSpPr txBox="1"/>
      </xdr:nvSpPr>
      <xdr:spPr>
        <a:xfrm>
          <a:off x="1816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70502</xdr:rowOff>
    </xdr:from>
    <xdr:ext cx="405111" cy="259045"/>
    <xdr:sp macro="" textlink="">
      <xdr:nvSpPr>
        <xdr:cNvPr id="90" name="n_4mainValue【道路】&#10;有形固定資産減価償却率"/>
        <xdr:cNvSpPr txBox="1"/>
      </xdr:nvSpPr>
      <xdr:spPr>
        <a:xfrm>
          <a:off x="927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10846</xdr:rowOff>
    </xdr:from>
    <xdr:to>
      <xdr:col>55</xdr:col>
      <xdr:colOff>50800</xdr:colOff>
      <xdr:row>40</xdr:row>
      <xdr:rowOff>112446</xdr:rowOff>
    </xdr:to>
    <xdr:sp macro="" textlink="">
      <xdr:nvSpPr>
        <xdr:cNvPr id="130" name="楕円 129"/>
        <xdr:cNvSpPr/>
      </xdr:nvSpPr>
      <xdr:spPr>
        <a:xfrm>
          <a:off x="10426700" y="6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33723</xdr:rowOff>
    </xdr:from>
    <xdr:ext cx="534377" cy="259045"/>
    <xdr:sp macro="" textlink="">
      <xdr:nvSpPr>
        <xdr:cNvPr id="131" name="【道路】&#10;一人当たり延長該当値テキスト"/>
        <xdr:cNvSpPr txBox="1"/>
      </xdr:nvSpPr>
      <xdr:spPr>
        <a:xfrm>
          <a:off x="10515600" y="67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14904</xdr:rowOff>
    </xdr:from>
    <xdr:to>
      <xdr:col>50</xdr:col>
      <xdr:colOff>165100</xdr:colOff>
      <xdr:row>40</xdr:row>
      <xdr:rowOff>116504</xdr:rowOff>
    </xdr:to>
    <xdr:sp macro="" textlink="">
      <xdr:nvSpPr>
        <xdr:cNvPr id="132" name="楕円 131"/>
        <xdr:cNvSpPr/>
      </xdr:nvSpPr>
      <xdr:spPr>
        <a:xfrm>
          <a:off x="9588500" y="68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61646</xdr:rowOff>
    </xdr:from>
    <xdr:to>
      <xdr:col>55</xdr:col>
      <xdr:colOff>0</xdr:colOff>
      <xdr:row>40</xdr:row>
      <xdr:rowOff>65704</xdr:rowOff>
    </xdr:to>
    <xdr:cxnSp macro="">
      <xdr:nvCxnSpPr>
        <xdr:cNvPr id="133" name="直線コネクタ 132"/>
        <xdr:cNvCxnSpPr/>
      </xdr:nvCxnSpPr>
      <xdr:spPr>
        <a:xfrm flipV="1">
          <a:off x="9639300" y="6919646"/>
          <a:ext cx="8382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19514</xdr:rowOff>
    </xdr:from>
    <xdr:to>
      <xdr:col>46</xdr:col>
      <xdr:colOff>38100</xdr:colOff>
      <xdr:row>40</xdr:row>
      <xdr:rowOff>121114</xdr:rowOff>
    </xdr:to>
    <xdr:sp macro="" textlink="">
      <xdr:nvSpPr>
        <xdr:cNvPr id="134" name="楕円 133"/>
        <xdr:cNvSpPr/>
      </xdr:nvSpPr>
      <xdr:spPr>
        <a:xfrm>
          <a:off x="8699500" y="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65704</xdr:rowOff>
    </xdr:from>
    <xdr:to>
      <xdr:col>50</xdr:col>
      <xdr:colOff>114300</xdr:colOff>
      <xdr:row>40</xdr:row>
      <xdr:rowOff>70314</xdr:rowOff>
    </xdr:to>
    <xdr:cxnSp macro="">
      <xdr:nvCxnSpPr>
        <xdr:cNvPr id="135" name="直線コネクタ 134"/>
        <xdr:cNvCxnSpPr/>
      </xdr:nvCxnSpPr>
      <xdr:spPr>
        <a:xfrm flipV="1">
          <a:off x="8750300" y="6923704"/>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23990</xdr:rowOff>
    </xdr:from>
    <xdr:to>
      <xdr:col>41</xdr:col>
      <xdr:colOff>101600</xdr:colOff>
      <xdr:row>40</xdr:row>
      <xdr:rowOff>125590</xdr:rowOff>
    </xdr:to>
    <xdr:sp macro="" textlink="">
      <xdr:nvSpPr>
        <xdr:cNvPr id="136" name="楕円 135"/>
        <xdr:cNvSpPr/>
      </xdr:nvSpPr>
      <xdr:spPr>
        <a:xfrm>
          <a:off x="7810500" y="68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70314</xdr:rowOff>
    </xdr:from>
    <xdr:to>
      <xdr:col>45</xdr:col>
      <xdr:colOff>177800</xdr:colOff>
      <xdr:row>40</xdr:row>
      <xdr:rowOff>74790</xdr:rowOff>
    </xdr:to>
    <xdr:cxnSp macro="">
      <xdr:nvCxnSpPr>
        <xdr:cNvPr id="137" name="直線コネクタ 136"/>
        <xdr:cNvCxnSpPr/>
      </xdr:nvCxnSpPr>
      <xdr:spPr>
        <a:xfrm flipV="1">
          <a:off x="7861300" y="6928314"/>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28657</xdr:rowOff>
    </xdr:from>
    <xdr:to>
      <xdr:col>36</xdr:col>
      <xdr:colOff>165100</xdr:colOff>
      <xdr:row>40</xdr:row>
      <xdr:rowOff>130257</xdr:rowOff>
    </xdr:to>
    <xdr:sp macro="" textlink="">
      <xdr:nvSpPr>
        <xdr:cNvPr id="138" name="楕円 137"/>
        <xdr:cNvSpPr/>
      </xdr:nvSpPr>
      <xdr:spPr>
        <a:xfrm>
          <a:off x="6921500" y="68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74790</xdr:rowOff>
    </xdr:from>
    <xdr:to>
      <xdr:col>41</xdr:col>
      <xdr:colOff>50800</xdr:colOff>
      <xdr:row>40</xdr:row>
      <xdr:rowOff>79457</xdr:rowOff>
    </xdr:to>
    <xdr:cxnSp macro="">
      <xdr:nvCxnSpPr>
        <xdr:cNvPr id="139" name="直線コネクタ 138"/>
        <xdr:cNvCxnSpPr/>
      </xdr:nvCxnSpPr>
      <xdr:spPr>
        <a:xfrm flipV="1">
          <a:off x="6972300" y="6932790"/>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133031</xdr:rowOff>
    </xdr:from>
    <xdr:ext cx="534377" cy="259045"/>
    <xdr:sp macro="" textlink="">
      <xdr:nvSpPr>
        <xdr:cNvPr id="144" name="n_1mainValue【道路】&#10;一人当たり延長"/>
        <xdr:cNvSpPr txBox="1"/>
      </xdr:nvSpPr>
      <xdr:spPr>
        <a:xfrm>
          <a:off x="9359411" y="66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137641</xdr:rowOff>
    </xdr:from>
    <xdr:ext cx="534377" cy="259045"/>
    <xdr:sp macro="" textlink="">
      <xdr:nvSpPr>
        <xdr:cNvPr id="145" name="n_2mainValue【道路】&#10;一人当たり延長"/>
        <xdr:cNvSpPr txBox="1"/>
      </xdr:nvSpPr>
      <xdr:spPr>
        <a:xfrm>
          <a:off x="8483111" y="66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142117</xdr:rowOff>
    </xdr:from>
    <xdr:ext cx="534377" cy="259045"/>
    <xdr:sp macro="" textlink="">
      <xdr:nvSpPr>
        <xdr:cNvPr id="146" name="n_3mainValue【道路】&#10;一人当たり延長"/>
        <xdr:cNvSpPr txBox="1"/>
      </xdr:nvSpPr>
      <xdr:spPr>
        <a:xfrm>
          <a:off x="7594111" y="66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146784</xdr:rowOff>
    </xdr:from>
    <xdr:ext cx="534377" cy="259045"/>
    <xdr:sp macro="" textlink="">
      <xdr:nvSpPr>
        <xdr:cNvPr id="147" name="n_4mainValue【道路】&#10;一人当たり延長"/>
        <xdr:cNvSpPr txBox="1"/>
      </xdr:nvSpPr>
      <xdr:spPr>
        <a:xfrm>
          <a:off x="6705111" y="66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88" name="楕円 187"/>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139082</xdr:rowOff>
    </xdr:from>
    <xdr:ext cx="405111" cy="259045"/>
    <xdr:sp macro="" textlink="">
      <xdr:nvSpPr>
        <xdr:cNvPr id="189" name="【橋りょう・トンネル】&#10;有形固定資産減価償却率該当値テキスト"/>
        <xdr:cNvSpPr txBox="1"/>
      </xdr:nvSpPr>
      <xdr:spPr>
        <a:xfrm>
          <a:off x="4673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90" name="楕円 189"/>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40005</xdr:rowOff>
    </xdr:to>
    <xdr:cxnSp macro="">
      <xdr:nvCxnSpPr>
        <xdr:cNvPr id="191" name="直線コネクタ 190"/>
        <xdr:cNvCxnSpPr/>
      </xdr:nvCxnSpPr>
      <xdr:spPr>
        <a:xfrm>
          <a:off x="3797300" y="103022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2" name="楕円 191"/>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15240</xdr:rowOff>
    </xdr:to>
    <xdr:cxnSp macro="">
      <xdr:nvCxnSpPr>
        <xdr:cNvPr id="193" name="直線コネクタ 192"/>
        <xdr:cNvCxnSpPr/>
      </xdr:nvCxnSpPr>
      <xdr:spPr>
        <a:xfrm>
          <a:off x="2908300" y="10275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4" name="楕円 193"/>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160020</xdr:rowOff>
    </xdr:to>
    <xdr:cxnSp macro="">
      <xdr:nvCxnSpPr>
        <xdr:cNvPr id="195" name="直線コネクタ 194"/>
        <xdr:cNvCxnSpPr/>
      </xdr:nvCxnSpPr>
      <xdr:spPr>
        <a:xfrm>
          <a:off x="2019300" y="10248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80645</xdr:rowOff>
    </xdr:from>
    <xdr:to>
      <xdr:col>6</xdr:col>
      <xdr:colOff>38100</xdr:colOff>
      <xdr:row>60</xdr:row>
      <xdr:rowOff>10795</xdr:rowOff>
    </xdr:to>
    <xdr:sp macro="" textlink="">
      <xdr:nvSpPr>
        <xdr:cNvPr id="196" name="楕円 195"/>
        <xdr:cNvSpPr/>
      </xdr:nvSpPr>
      <xdr:spPr>
        <a:xfrm>
          <a:off x="1079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131445</xdr:rowOff>
    </xdr:from>
    <xdr:to>
      <xdr:col>10</xdr:col>
      <xdr:colOff>114300</xdr:colOff>
      <xdr:row>59</xdr:row>
      <xdr:rowOff>133350</xdr:rowOff>
    </xdr:to>
    <xdr:cxnSp macro="">
      <xdr:nvCxnSpPr>
        <xdr:cNvPr id="197" name="直線コネクタ 196"/>
        <xdr:cNvCxnSpPr/>
      </xdr:nvCxnSpPr>
      <xdr:spPr>
        <a:xfrm>
          <a:off x="1130300" y="10246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202" name="n_1mainValue【橋りょう・トンネ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203" name="n_2mainValue【橋りょう・トンネル】&#10;有形固定資産減価償却率"/>
        <xdr:cNvSpPr txBox="1"/>
      </xdr:nvSpPr>
      <xdr:spPr>
        <a:xfrm>
          <a:off x="2705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4" name="n_3mainValue【橋りょう・トンネ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1922</xdr:rowOff>
    </xdr:from>
    <xdr:ext cx="405111" cy="259045"/>
    <xdr:sp macro="" textlink="">
      <xdr:nvSpPr>
        <xdr:cNvPr id="205" name="n_4mainValue【橋りょう・トンネル】&#10;有形固定資産減価償却率"/>
        <xdr:cNvSpPr txBox="1"/>
      </xdr:nvSpPr>
      <xdr:spPr>
        <a:xfrm>
          <a:off x="927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39474</xdr:rowOff>
    </xdr:from>
    <xdr:to>
      <xdr:col>55</xdr:col>
      <xdr:colOff>50800</xdr:colOff>
      <xdr:row>60</xdr:row>
      <xdr:rowOff>141074</xdr:rowOff>
    </xdr:to>
    <xdr:sp macro="" textlink="">
      <xdr:nvSpPr>
        <xdr:cNvPr id="243" name="楕円 242"/>
        <xdr:cNvSpPr/>
      </xdr:nvSpPr>
      <xdr:spPr>
        <a:xfrm>
          <a:off x="10426700" y="103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62351</xdr:rowOff>
    </xdr:from>
    <xdr:ext cx="599010" cy="259045"/>
    <xdr:sp macro="" textlink="">
      <xdr:nvSpPr>
        <xdr:cNvPr id="244" name="【橋りょう・トンネル】&#10;一人当たり有形固定資産（償却資産）額該当値テキスト"/>
        <xdr:cNvSpPr txBox="1"/>
      </xdr:nvSpPr>
      <xdr:spPr>
        <a:xfrm>
          <a:off x="10515600" y="1017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46385</xdr:rowOff>
    </xdr:from>
    <xdr:to>
      <xdr:col>50</xdr:col>
      <xdr:colOff>165100</xdr:colOff>
      <xdr:row>60</xdr:row>
      <xdr:rowOff>147985</xdr:rowOff>
    </xdr:to>
    <xdr:sp macro="" textlink="">
      <xdr:nvSpPr>
        <xdr:cNvPr id="245" name="楕円 244"/>
        <xdr:cNvSpPr/>
      </xdr:nvSpPr>
      <xdr:spPr>
        <a:xfrm>
          <a:off x="9588500" y="103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90274</xdr:rowOff>
    </xdr:from>
    <xdr:to>
      <xdr:col>55</xdr:col>
      <xdr:colOff>0</xdr:colOff>
      <xdr:row>60</xdr:row>
      <xdr:rowOff>97185</xdr:rowOff>
    </xdr:to>
    <xdr:cxnSp macro="">
      <xdr:nvCxnSpPr>
        <xdr:cNvPr id="246" name="直線コネクタ 245"/>
        <xdr:cNvCxnSpPr/>
      </xdr:nvCxnSpPr>
      <xdr:spPr>
        <a:xfrm flipV="1">
          <a:off x="9639300" y="10377274"/>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54459</xdr:rowOff>
    </xdr:from>
    <xdr:to>
      <xdr:col>46</xdr:col>
      <xdr:colOff>38100</xdr:colOff>
      <xdr:row>60</xdr:row>
      <xdr:rowOff>156059</xdr:rowOff>
    </xdr:to>
    <xdr:sp macro="" textlink="">
      <xdr:nvSpPr>
        <xdr:cNvPr id="247" name="楕円 246"/>
        <xdr:cNvSpPr/>
      </xdr:nvSpPr>
      <xdr:spPr>
        <a:xfrm>
          <a:off x="8699500" y="103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97185</xdr:rowOff>
    </xdr:from>
    <xdr:to>
      <xdr:col>50</xdr:col>
      <xdr:colOff>114300</xdr:colOff>
      <xdr:row>60</xdr:row>
      <xdr:rowOff>105259</xdr:rowOff>
    </xdr:to>
    <xdr:cxnSp macro="">
      <xdr:nvCxnSpPr>
        <xdr:cNvPr id="248" name="直線コネクタ 247"/>
        <xdr:cNvCxnSpPr/>
      </xdr:nvCxnSpPr>
      <xdr:spPr>
        <a:xfrm flipV="1">
          <a:off x="8750300" y="10384185"/>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62366</xdr:rowOff>
    </xdr:from>
    <xdr:to>
      <xdr:col>41</xdr:col>
      <xdr:colOff>101600</xdr:colOff>
      <xdr:row>60</xdr:row>
      <xdr:rowOff>163966</xdr:rowOff>
    </xdr:to>
    <xdr:sp macro="" textlink="">
      <xdr:nvSpPr>
        <xdr:cNvPr id="249" name="楕円 248"/>
        <xdr:cNvSpPr/>
      </xdr:nvSpPr>
      <xdr:spPr>
        <a:xfrm>
          <a:off x="7810500" y="103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105259</xdr:rowOff>
    </xdr:from>
    <xdr:to>
      <xdr:col>45</xdr:col>
      <xdr:colOff>177800</xdr:colOff>
      <xdr:row>60</xdr:row>
      <xdr:rowOff>113166</xdr:rowOff>
    </xdr:to>
    <xdr:cxnSp macro="">
      <xdr:nvCxnSpPr>
        <xdr:cNvPr id="250" name="直線コネクタ 249"/>
        <xdr:cNvCxnSpPr/>
      </xdr:nvCxnSpPr>
      <xdr:spPr>
        <a:xfrm flipV="1">
          <a:off x="7861300" y="10392259"/>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85606</xdr:rowOff>
    </xdr:from>
    <xdr:to>
      <xdr:col>36</xdr:col>
      <xdr:colOff>165100</xdr:colOff>
      <xdr:row>61</xdr:row>
      <xdr:rowOff>15756</xdr:rowOff>
    </xdr:to>
    <xdr:sp macro="" textlink="">
      <xdr:nvSpPr>
        <xdr:cNvPr id="251" name="楕円 250"/>
        <xdr:cNvSpPr/>
      </xdr:nvSpPr>
      <xdr:spPr>
        <a:xfrm>
          <a:off x="6921500" y="103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113166</xdr:rowOff>
    </xdr:from>
    <xdr:to>
      <xdr:col>41</xdr:col>
      <xdr:colOff>50800</xdr:colOff>
      <xdr:row>60</xdr:row>
      <xdr:rowOff>136406</xdr:rowOff>
    </xdr:to>
    <xdr:cxnSp macro="">
      <xdr:nvCxnSpPr>
        <xdr:cNvPr id="252" name="直線コネクタ 251"/>
        <xdr:cNvCxnSpPr/>
      </xdr:nvCxnSpPr>
      <xdr:spPr>
        <a:xfrm flipV="1">
          <a:off x="6972300" y="10400166"/>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164512</xdr:rowOff>
    </xdr:from>
    <xdr:ext cx="599010" cy="259045"/>
    <xdr:sp macro="" textlink="">
      <xdr:nvSpPr>
        <xdr:cNvPr id="257" name="n_1mainValue【橋りょう・トンネル】&#10;一人当たり有形固定資産（償却資産）額"/>
        <xdr:cNvSpPr txBox="1"/>
      </xdr:nvSpPr>
      <xdr:spPr>
        <a:xfrm>
          <a:off x="9327095" y="1010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1136</xdr:rowOff>
    </xdr:from>
    <xdr:ext cx="599010" cy="259045"/>
    <xdr:sp macro="" textlink="">
      <xdr:nvSpPr>
        <xdr:cNvPr id="258" name="n_2mainValue【橋りょう・トンネル】&#10;一人当たり有形固定資産（償却資産）額"/>
        <xdr:cNvSpPr txBox="1"/>
      </xdr:nvSpPr>
      <xdr:spPr>
        <a:xfrm>
          <a:off x="8450795" y="101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9043</xdr:rowOff>
    </xdr:from>
    <xdr:ext cx="599010" cy="259045"/>
    <xdr:sp macro="" textlink="">
      <xdr:nvSpPr>
        <xdr:cNvPr id="259" name="n_3mainValue【橋りょう・トンネル】&#10;一人当たり有形固定資産（償却資産）額"/>
        <xdr:cNvSpPr txBox="1"/>
      </xdr:nvSpPr>
      <xdr:spPr>
        <a:xfrm>
          <a:off x="7561795" y="1012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32283</xdr:rowOff>
    </xdr:from>
    <xdr:ext cx="599010" cy="259045"/>
    <xdr:sp macro="" textlink="">
      <xdr:nvSpPr>
        <xdr:cNvPr id="260" name="n_4mainValue【橋りょう・トンネル】&#10;一人当たり有形固定資産（償却資産）額"/>
        <xdr:cNvSpPr txBox="1"/>
      </xdr:nvSpPr>
      <xdr:spPr>
        <a:xfrm>
          <a:off x="6672795" y="101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2" name="楕円 301"/>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3" name="【公営住宅】&#10;有形固定資産減価償却率該当値テキスト"/>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163649</xdr:rowOff>
    </xdr:from>
    <xdr:to>
      <xdr:col>20</xdr:col>
      <xdr:colOff>38100</xdr:colOff>
      <xdr:row>84</xdr:row>
      <xdr:rowOff>93799</xdr:rowOff>
    </xdr:to>
    <xdr:sp macro="" textlink="">
      <xdr:nvSpPr>
        <xdr:cNvPr id="304" name="楕円 303"/>
        <xdr:cNvSpPr/>
      </xdr:nvSpPr>
      <xdr:spPr>
        <a:xfrm>
          <a:off x="3746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42999</xdr:rowOff>
    </xdr:from>
    <xdr:to>
      <xdr:col>24</xdr:col>
      <xdr:colOff>63500</xdr:colOff>
      <xdr:row>84</xdr:row>
      <xdr:rowOff>72389</xdr:rowOff>
    </xdr:to>
    <xdr:cxnSp macro="">
      <xdr:nvCxnSpPr>
        <xdr:cNvPr id="305" name="直線コネクタ 304"/>
        <xdr:cNvCxnSpPr/>
      </xdr:nvCxnSpPr>
      <xdr:spPr>
        <a:xfrm>
          <a:off x="3797300" y="144447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137523</xdr:rowOff>
    </xdr:from>
    <xdr:to>
      <xdr:col>15</xdr:col>
      <xdr:colOff>101600</xdr:colOff>
      <xdr:row>84</xdr:row>
      <xdr:rowOff>67673</xdr:rowOff>
    </xdr:to>
    <xdr:sp macro="" textlink="">
      <xdr:nvSpPr>
        <xdr:cNvPr id="306" name="楕円 305"/>
        <xdr:cNvSpPr/>
      </xdr:nvSpPr>
      <xdr:spPr>
        <a:xfrm>
          <a:off x="2857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16873</xdr:rowOff>
    </xdr:from>
    <xdr:to>
      <xdr:col>19</xdr:col>
      <xdr:colOff>177800</xdr:colOff>
      <xdr:row>84</xdr:row>
      <xdr:rowOff>42999</xdr:rowOff>
    </xdr:to>
    <xdr:cxnSp macro="">
      <xdr:nvCxnSpPr>
        <xdr:cNvPr id="307" name="直線コネクタ 306"/>
        <xdr:cNvCxnSpPr/>
      </xdr:nvCxnSpPr>
      <xdr:spPr>
        <a:xfrm>
          <a:off x="2908300" y="144186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127726</xdr:rowOff>
    </xdr:from>
    <xdr:to>
      <xdr:col>10</xdr:col>
      <xdr:colOff>165100</xdr:colOff>
      <xdr:row>84</xdr:row>
      <xdr:rowOff>57876</xdr:rowOff>
    </xdr:to>
    <xdr:sp macro="" textlink="">
      <xdr:nvSpPr>
        <xdr:cNvPr id="308" name="楕円 307"/>
        <xdr:cNvSpPr/>
      </xdr:nvSpPr>
      <xdr:spPr>
        <a:xfrm>
          <a:off x="1968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7076</xdr:rowOff>
    </xdr:from>
    <xdr:to>
      <xdr:col>15</xdr:col>
      <xdr:colOff>50800</xdr:colOff>
      <xdr:row>84</xdr:row>
      <xdr:rowOff>16873</xdr:rowOff>
    </xdr:to>
    <xdr:cxnSp macro="">
      <xdr:nvCxnSpPr>
        <xdr:cNvPr id="309" name="直線コネクタ 308"/>
        <xdr:cNvCxnSpPr/>
      </xdr:nvCxnSpPr>
      <xdr:spPr>
        <a:xfrm>
          <a:off x="2019300" y="144088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0" name="楕円 309"/>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7076</xdr:rowOff>
    </xdr:from>
    <xdr:to>
      <xdr:col>10</xdr:col>
      <xdr:colOff>114300</xdr:colOff>
      <xdr:row>84</xdr:row>
      <xdr:rowOff>15239</xdr:rowOff>
    </xdr:to>
    <xdr:cxnSp macro="">
      <xdr:nvCxnSpPr>
        <xdr:cNvPr id="311" name="直線コネクタ 310"/>
        <xdr:cNvCxnSpPr/>
      </xdr:nvCxnSpPr>
      <xdr:spPr>
        <a:xfrm flipV="1">
          <a:off x="1130300" y="144088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84926</xdr:rowOff>
    </xdr:from>
    <xdr:ext cx="405111" cy="259045"/>
    <xdr:sp macro="" textlink="">
      <xdr:nvSpPr>
        <xdr:cNvPr id="316" name="n_1mainValue【公営住宅】&#10;有形固定資産減価償却率"/>
        <xdr:cNvSpPr txBox="1"/>
      </xdr:nvSpPr>
      <xdr:spPr>
        <a:xfrm>
          <a:off x="35820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58800</xdr:rowOff>
    </xdr:from>
    <xdr:ext cx="405111" cy="259045"/>
    <xdr:sp macro="" textlink="">
      <xdr:nvSpPr>
        <xdr:cNvPr id="317" name="n_2mainValue【公営住宅】&#10;有形固定資産減価償却率"/>
        <xdr:cNvSpPr txBox="1"/>
      </xdr:nvSpPr>
      <xdr:spPr>
        <a:xfrm>
          <a:off x="2705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49003</xdr:rowOff>
    </xdr:from>
    <xdr:ext cx="405111" cy="259045"/>
    <xdr:sp macro="" textlink="">
      <xdr:nvSpPr>
        <xdr:cNvPr id="318" name="n_3mainValue【公営住宅】&#10;有形固定資産減価償却率"/>
        <xdr:cNvSpPr txBox="1"/>
      </xdr:nvSpPr>
      <xdr:spPr>
        <a:xfrm>
          <a:off x="1816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19" name="n_4mainValue【公営住宅】&#10;有形固定資産減価償却率"/>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25705</xdr:rowOff>
    </xdr:from>
    <xdr:to>
      <xdr:col>55</xdr:col>
      <xdr:colOff>50800</xdr:colOff>
      <xdr:row>83</xdr:row>
      <xdr:rowOff>127305</xdr:rowOff>
    </xdr:to>
    <xdr:sp macro="" textlink="">
      <xdr:nvSpPr>
        <xdr:cNvPr id="357" name="楕円 356"/>
        <xdr:cNvSpPr/>
      </xdr:nvSpPr>
      <xdr:spPr>
        <a:xfrm>
          <a:off x="10426700" y="142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48582</xdr:rowOff>
    </xdr:from>
    <xdr:ext cx="469744" cy="259045"/>
    <xdr:sp macro="" textlink="">
      <xdr:nvSpPr>
        <xdr:cNvPr id="358" name="【公営住宅】&#10;一人当たり面積該当値テキスト"/>
        <xdr:cNvSpPr txBox="1"/>
      </xdr:nvSpPr>
      <xdr:spPr>
        <a:xfrm>
          <a:off x="10515600" y="1410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32562</xdr:rowOff>
    </xdr:from>
    <xdr:to>
      <xdr:col>50</xdr:col>
      <xdr:colOff>165100</xdr:colOff>
      <xdr:row>83</xdr:row>
      <xdr:rowOff>134162</xdr:rowOff>
    </xdr:to>
    <xdr:sp macro="" textlink="">
      <xdr:nvSpPr>
        <xdr:cNvPr id="359" name="楕円 358"/>
        <xdr:cNvSpPr/>
      </xdr:nvSpPr>
      <xdr:spPr>
        <a:xfrm>
          <a:off x="9588500" y="142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76505</xdr:rowOff>
    </xdr:from>
    <xdr:to>
      <xdr:col>55</xdr:col>
      <xdr:colOff>0</xdr:colOff>
      <xdr:row>83</xdr:row>
      <xdr:rowOff>83362</xdr:rowOff>
    </xdr:to>
    <xdr:cxnSp macro="">
      <xdr:nvCxnSpPr>
        <xdr:cNvPr id="360" name="直線コネクタ 359"/>
        <xdr:cNvCxnSpPr/>
      </xdr:nvCxnSpPr>
      <xdr:spPr>
        <a:xfrm flipV="1">
          <a:off x="9639300" y="1430685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38049</xdr:rowOff>
    </xdr:from>
    <xdr:to>
      <xdr:col>46</xdr:col>
      <xdr:colOff>38100</xdr:colOff>
      <xdr:row>83</xdr:row>
      <xdr:rowOff>139649</xdr:rowOff>
    </xdr:to>
    <xdr:sp macro="" textlink="">
      <xdr:nvSpPr>
        <xdr:cNvPr id="361" name="楕円 360"/>
        <xdr:cNvSpPr/>
      </xdr:nvSpPr>
      <xdr:spPr>
        <a:xfrm>
          <a:off x="8699500" y="142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83362</xdr:rowOff>
    </xdr:from>
    <xdr:to>
      <xdr:col>50</xdr:col>
      <xdr:colOff>114300</xdr:colOff>
      <xdr:row>83</xdr:row>
      <xdr:rowOff>88849</xdr:rowOff>
    </xdr:to>
    <xdr:cxnSp macro="">
      <xdr:nvCxnSpPr>
        <xdr:cNvPr id="362" name="直線コネクタ 361"/>
        <xdr:cNvCxnSpPr/>
      </xdr:nvCxnSpPr>
      <xdr:spPr>
        <a:xfrm flipV="1">
          <a:off x="8750300" y="1431371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53594</xdr:rowOff>
    </xdr:from>
    <xdr:to>
      <xdr:col>41</xdr:col>
      <xdr:colOff>101600</xdr:colOff>
      <xdr:row>83</xdr:row>
      <xdr:rowOff>155194</xdr:rowOff>
    </xdr:to>
    <xdr:sp macro="" textlink="">
      <xdr:nvSpPr>
        <xdr:cNvPr id="363" name="楕円 362"/>
        <xdr:cNvSpPr/>
      </xdr:nvSpPr>
      <xdr:spPr>
        <a:xfrm>
          <a:off x="7810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88849</xdr:rowOff>
    </xdr:from>
    <xdr:to>
      <xdr:col>45</xdr:col>
      <xdr:colOff>177800</xdr:colOff>
      <xdr:row>83</xdr:row>
      <xdr:rowOff>104394</xdr:rowOff>
    </xdr:to>
    <xdr:cxnSp macro="">
      <xdr:nvCxnSpPr>
        <xdr:cNvPr id="364" name="直線コネクタ 363"/>
        <xdr:cNvCxnSpPr/>
      </xdr:nvCxnSpPr>
      <xdr:spPr>
        <a:xfrm flipV="1">
          <a:off x="7861300" y="1431919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57708</xdr:rowOff>
    </xdr:from>
    <xdr:to>
      <xdr:col>36</xdr:col>
      <xdr:colOff>165100</xdr:colOff>
      <xdr:row>83</xdr:row>
      <xdr:rowOff>159308</xdr:rowOff>
    </xdr:to>
    <xdr:sp macro="" textlink="">
      <xdr:nvSpPr>
        <xdr:cNvPr id="365" name="楕円 364"/>
        <xdr:cNvSpPr/>
      </xdr:nvSpPr>
      <xdr:spPr>
        <a:xfrm>
          <a:off x="6921500" y="142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104394</xdr:rowOff>
    </xdr:from>
    <xdr:to>
      <xdr:col>41</xdr:col>
      <xdr:colOff>50800</xdr:colOff>
      <xdr:row>83</xdr:row>
      <xdr:rowOff>108508</xdr:rowOff>
    </xdr:to>
    <xdr:cxnSp macro="">
      <xdr:nvCxnSpPr>
        <xdr:cNvPr id="366" name="直線コネクタ 365"/>
        <xdr:cNvCxnSpPr/>
      </xdr:nvCxnSpPr>
      <xdr:spPr>
        <a:xfrm flipV="1">
          <a:off x="6972300" y="1433474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150689</xdr:rowOff>
    </xdr:from>
    <xdr:ext cx="469744" cy="259045"/>
    <xdr:sp macro="" textlink="">
      <xdr:nvSpPr>
        <xdr:cNvPr id="371" name="n_1mainValue【公営住宅】&#10;一人当たり面積"/>
        <xdr:cNvSpPr txBox="1"/>
      </xdr:nvSpPr>
      <xdr:spPr>
        <a:xfrm>
          <a:off x="9391727" y="1403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156176</xdr:rowOff>
    </xdr:from>
    <xdr:ext cx="469744" cy="259045"/>
    <xdr:sp macro="" textlink="">
      <xdr:nvSpPr>
        <xdr:cNvPr id="372" name="n_2mainValue【公営住宅】&#10;一人当たり面積"/>
        <xdr:cNvSpPr txBox="1"/>
      </xdr:nvSpPr>
      <xdr:spPr>
        <a:xfrm>
          <a:off x="8515427" y="1404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271</xdr:rowOff>
    </xdr:from>
    <xdr:ext cx="469744" cy="259045"/>
    <xdr:sp macro="" textlink="">
      <xdr:nvSpPr>
        <xdr:cNvPr id="373" name="n_3mainValue【公営住宅】&#10;一人当たり面積"/>
        <xdr:cNvSpPr txBox="1"/>
      </xdr:nvSpPr>
      <xdr:spPr>
        <a:xfrm>
          <a:off x="7626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4385</xdr:rowOff>
    </xdr:from>
    <xdr:ext cx="469744" cy="259045"/>
    <xdr:sp macro="" textlink="">
      <xdr:nvSpPr>
        <xdr:cNvPr id="374" name="n_4mainValue【公営住宅】&#10;一人当たり面積"/>
        <xdr:cNvSpPr txBox="1"/>
      </xdr:nvSpPr>
      <xdr:spPr>
        <a:xfrm>
          <a:off x="6737427" y="1406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4445</xdr:rowOff>
    </xdr:from>
    <xdr:to>
      <xdr:col>24</xdr:col>
      <xdr:colOff>114300</xdr:colOff>
      <xdr:row>102</xdr:row>
      <xdr:rowOff>106045</xdr:rowOff>
    </xdr:to>
    <xdr:sp macro="" textlink="">
      <xdr:nvSpPr>
        <xdr:cNvPr id="415" name="楕円 414"/>
        <xdr:cNvSpPr/>
      </xdr:nvSpPr>
      <xdr:spPr>
        <a:xfrm>
          <a:off x="45847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27322</xdr:rowOff>
    </xdr:from>
    <xdr:ext cx="405111" cy="259045"/>
    <xdr:sp macro="" textlink="">
      <xdr:nvSpPr>
        <xdr:cNvPr id="416" name="【港湾・漁港】&#10;有形固定資産減価償却率該当値テキスト"/>
        <xdr:cNvSpPr txBox="1"/>
      </xdr:nvSpPr>
      <xdr:spPr>
        <a:xfrm>
          <a:off x="4673600"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137795</xdr:rowOff>
    </xdr:from>
    <xdr:to>
      <xdr:col>20</xdr:col>
      <xdr:colOff>38100</xdr:colOff>
      <xdr:row>102</xdr:row>
      <xdr:rowOff>67945</xdr:rowOff>
    </xdr:to>
    <xdr:sp macro="" textlink="">
      <xdr:nvSpPr>
        <xdr:cNvPr id="417" name="楕円 416"/>
        <xdr:cNvSpPr/>
      </xdr:nvSpPr>
      <xdr:spPr>
        <a:xfrm>
          <a:off x="3746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17145</xdr:rowOff>
    </xdr:from>
    <xdr:to>
      <xdr:col>24</xdr:col>
      <xdr:colOff>63500</xdr:colOff>
      <xdr:row>102</xdr:row>
      <xdr:rowOff>55245</xdr:rowOff>
    </xdr:to>
    <xdr:cxnSp macro="">
      <xdr:nvCxnSpPr>
        <xdr:cNvPr id="418" name="直線コネクタ 417"/>
        <xdr:cNvCxnSpPr/>
      </xdr:nvCxnSpPr>
      <xdr:spPr>
        <a:xfrm>
          <a:off x="3797300" y="17505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99695</xdr:rowOff>
    </xdr:from>
    <xdr:to>
      <xdr:col>15</xdr:col>
      <xdr:colOff>101600</xdr:colOff>
      <xdr:row>102</xdr:row>
      <xdr:rowOff>29845</xdr:rowOff>
    </xdr:to>
    <xdr:sp macro="" textlink="">
      <xdr:nvSpPr>
        <xdr:cNvPr id="419" name="楕円 418"/>
        <xdr:cNvSpPr/>
      </xdr:nvSpPr>
      <xdr:spPr>
        <a:xfrm>
          <a:off x="2857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150495</xdr:rowOff>
    </xdr:from>
    <xdr:to>
      <xdr:col>19</xdr:col>
      <xdr:colOff>177800</xdr:colOff>
      <xdr:row>102</xdr:row>
      <xdr:rowOff>17145</xdr:rowOff>
    </xdr:to>
    <xdr:cxnSp macro="">
      <xdr:nvCxnSpPr>
        <xdr:cNvPr id="420" name="直線コネクタ 419"/>
        <xdr:cNvCxnSpPr/>
      </xdr:nvCxnSpPr>
      <xdr:spPr>
        <a:xfrm>
          <a:off x="2908300" y="17466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65405</xdr:rowOff>
    </xdr:from>
    <xdr:to>
      <xdr:col>10</xdr:col>
      <xdr:colOff>165100</xdr:colOff>
      <xdr:row>101</xdr:row>
      <xdr:rowOff>167005</xdr:rowOff>
    </xdr:to>
    <xdr:sp macro="" textlink="">
      <xdr:nvSpPr>
        <xdr:cNvPr id="421" name="楕円 420"/>
        <xdr:cNvSpPr/>
      </xdr:nvSpPr>
      <xdr:spPr>
        <a:xfrm>
          <a:off x="1968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116205</xdr:rowOff>
    </xdr:from>
    <xdr:to>
      <xdr:col>15</xdr:col>
      <xdr:colOff>50800</xdr:colOff>
      <xdr:row>101</xdr:row>
      <xdr:rowOff>150495</xdr:rowOff>
    </xdr:to>
    <xdr:cxnSp macro="">
      <xdr:nvCxnSpPr>
        <xdr:cNvPr id="422" name="直線コネクタ 421"/>
        <xdr:cNvCxnSpPr/>
      </xdr:nvCxnSpPr>
      <xdr:spPr>
        <a:xfrm>
          <a:off x="2019300" y="17432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145414</xdr:rowOff>
    </xdr:from>
    <xdr:to>
      <xdr:col>6</xdr:col>
      <xdr:colOff>38100</xdr:colOff>
      <xdr:row>102</xdr:row>
      <xdr:rowOff>75564</xdr:rowOff>
    </xdr:to>
    <xdr:sp macro="" textlink="">
      <xdr:nvSpPr>
        <xdr:cNvPr id="423" name="楕円 422"/>
        <xdr:cNvSpPr/>
      </xdr:nvSpPr>
      <xdr:spPr>
        <a:xfrm>
          <a:off x="1079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116205</xdr:rowOff>
    </xdr:from>
    <xdr:to>
      <xdr:col>10</xdr:col>
      <xdr:colOff>114300</xdr:colOff>
      <xdr:row>102</xdr:row>
      <xdr:rowOff>24764</xdr:rowOff>
    </xdr:to>
    <xdr:cxnSp macro="">
      <xdr:nvCxnSpPr>
        <xdr:cNvPr id="424" name="直線コネクタ 423"/>
        <xdr:cNvCxnSpPr/>
      </xdr:nvCxnSpPr>
      <xdr:spPr>
        <a:xfrm flipV="1">
          <a:off x="1130300" y="1743265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84472</xdr:rowOff>
    </xdr:from>
    <xdr:ext cx="405111" cy="259045"/>
    <xdr:sp macro="" textlink="">
      <xdr:nvSpPr>
        <xdr:cNvPr id="429" name="n_1mainValue【港湾・漁港】&#10;有形固定資産減価償却率"/>
        <xdr:cNvSpPr txBox="1"/>
      </xdr:nvSpPr>
      <xdr:spPr>
        <a:xfrm>
          <a:off x="3582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46372</xdr:rowOff>
    </xdr:from>
    <xdr:ext cx="405111" cy="259045"/>
    <xdr:sp macro="" textlink="">
      <xdr:nvSpPr>
        <xdr:cNvPr id="430" name="n_2mainValue【港湾・漁港】&#10;有形固定資産減価償却率"/>
        <xdr:cNvSpPr txBox="1"/>
      </xdr:nvSpPr>
      <xdr:spPr>
        <a:xfrm>
          <a:off x="2705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12082</xdr:rowOff>
    </xdr:from>
    <xdr:ext cx="405111" cy="259045"/>
    <xdr:sp macro="" textlink="">
      <xdr:nvSpPr>
        <xdr:cNvPr id="431" name="n_3mainValue【港湾・漁港】&#10;有形固定資産減価償却率"/>
        <xdr:cNvSpPr txBox="1"/>
      </xdr:nvSpPr>
      <xdr:spPr>
        <a:xfrm>
          <a:off x="18167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92091</xdr:rowOff>
    </xdr:from>
    <xdr:ext cx="405111" cy="259045"/>
    <xdr:sp macro="" textlink="">
      <xdr:nvSpPr>
        <xdr:cNvPr id="432" name="n_4mainValue【港湾・漁港】&#10;有形固定資産減価償却率"/>
        <xdr:cNvSpPr txBox="1"/>
      </xdr:nvSpPr>
      <xdr:spPr>
        <a:xfrm>
          <a:off x="9277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59472</xdr:rowOff>
    </xdr:from>
    <xdr:to>
      <xdr:col>55</xdr:col>
      <xdr:colOff>50800</xdr:colOff>
      <xdr:row>108</xdr:row>
      <xdr:rowOff>161072</xdr:rowOff>
    </xdr:to>
    <xdr:sp macro="" textlink="">
      <xdr:nvSpPr>
        <xdr:cNvPr id="472" name="楕円 471"/>
        <xdr:cNvSpPr/>
      </xdr:nvSpPr>
      <xdr:spPr>
        <a:xfrm>
          <a:off x="10426700" y="185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145849</xdr:rowOff>
    </xdr:from>
    <xdr:ext cx="534377" cy="259045"/>
    <xdr:sp macro="" textlink="">
      <xdr:nvSpPr>
        <xdr:cNvPr id="473" name="【港湾・漁港】&#10;一人当たり有形固定資産（償却資産）額該当値テキスト"/>
        <xdr:cNvSpPr txBox="1"/>
      </xdr:nvSpPr>
      <xdr:spPr>
        <a:xfrm>
          <a:off x="10515600" y="184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59925</xdr:rowOff>
    </xdr:from>
    <xdr:to>
      <xdr:col>50</xdr:col>
      <xdr:colOff>165100</xdr:colOff>
      <xdr:row>108</xdr:row>
      <xdr:rowOff>161525</xdr:rowOff>
    </xdr:to>
    <xdr:sp macro="" textlink="">
      <xdr:nvSpPr>
        <xdr:cNvPr id="474" name="楕円 473"/>
        <xdr:cNvSpPr/>
      </xdr:nvSpPr>
      <xdr:spPr>
        <a:xfrm>
          <a:off x="9588500" y="185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110272</xdr:rowOff>
    </xdr:from>
    <xdr:to>
      <xdr:col>55</xdr:col>
      <xdr:colOff>0</xdr:colOff>
      <xdr:row>108</xdr:row>
      <xdr:rowOff>110725</xdr:rowOff>
    </xdr:to>
    <xdr:cxnSp macro="">
      <xdr:nvCxnSpPr>
        <xdr:cNvPr id="475" name="直線コネクタ 474"/>
        <xdr:cNvCxnSpPr/>
      </xdr:nvCxnSpPr>
      <xdr:spPr>
        <a:xfrm flipV="1">
          <a:off x="9639300" y="18626872"/>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60497</xdr:rowOff>
    </xdr:from>
    <xdr:to>
      <xdr:col>46</xdr:col>
      <xdr:colOff>38100</xdr:colOff>
      <xdr:row>108</xdr:row>
      <xdr:rowOff>162097</xdr:rowOff>
    </xdr:to>
    <xdr:sp macro="" textlink="">
      <xdr:nvSpPr>
        <xdr:cNvPr id="476" name="楕円 475"/>
        <xdr:cNvSpPr/>
      </xdr:nvSpPr>
      <xdr:spPr>
        <a:xfrm>
          <a:off x="8699500" y="185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110725</xdr:rowOff>
    </xdr:from>
    <xdr:to>
      <xdr:col>50</xdr:col>
      <xdr:colOff>114300</xdr:colOff>
      <xdr:row>108</xdr:row>
      <xdr:rowOff>111297</xdr:rowOff>
    </xdr:to>
    <xdr:cxnSp macro="">
      <xdr:nvCxnSpPr>
        <xdr:cNvPr id="477" name="直線コネクタ 476"/>
        <xdr:cNvCxnSpPr/>
      </xdr:nvCxnSpPr>
      <xdr:spPr>
        <a:xfrm flipV="1">
          <a:off x="8750300" y="1862732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60927</xdr:rowOff>
    </xdr:from>
    <xdr:to>
      <xdr:col>41</xdr:col>
      <xdr:colOff>101600</xdr:colOff>
      <xdr:row>108</xdr:row>
      <xdr:rowOff>162527</xdr:rowOff>
    </xdr:to>
    <xdr:sp macro="" textlink="">
      <xdr:nvSpPr>
        <xdr:cNvPr id="478" name="楕円 477"/>
        <xdr:cNvSpPr/>
      </xdr:nvSpPr>
      <xdr:spPr>
        <a:xfrm>
          <a:off x="7810500" y="185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111297</xdr:rowOff>
    </xdr:from>
    <xdr:to>
      <xdr:col>45</xdr:col>
      <xdr:colOff>177800</xdr:colOff>
      <xdr:row>108</xdr:row>
      <xdr:rowOff>111727</xdr:rowOff>
    </xdr:to>
    <xdr:cxnSp macro="">
      <xdr:nvCxnSpPr>
        <xdr:cNvPr id="479" name="直線コネクタ 478"/>
        <xdr:cNvCxnSpPr/>
      </xdr:nvCxnSpPr>
      <xdr:spPr>
        <a:xfrm flipV="1">
          <a:off x="7861300" y="1862789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54586</xdr:rowOff>
    </xdr:from>
    <xdr:to>
      <xdr:col>36</xdr:col>
      <xdr:colOff>165100</xdr:colOff>
      <xdr:row>108</xdr:row>
      <xdr:rowOff>156186</xdr:rowOff>
    </xdr:to>
    <xdr:sp macro="" textlink="">
      <xdr:nvSpPr>
        <xdr:cNvPr id="480" name="楕円 479"/>
        <xdr:cNvSpPr/>
      </xdr:nvSpPr>
      <xdr:spPr>
        <a:xfrm>
          <a:off x="6921500" y="185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105386</xdr:rowOff>
    </xdr:from>
    <xdr:to>
      <xdr:col>41</xdr:col>
      <xdr:colOff>50800</xdr:colOff>
      <xdr:row>108</xdr:row>
      <xdr:rowOff>111727</xdr:rowOff>
    </xdr:to>
    <xdr:cxnSp macro="">
      <xdr:nvCxnSpPr>
        <xdr:cNvPr id="481" name="直線コネクタ 480"/>
        <xdr:cNvCxnSpPr/>
      </xdr:nvCxnSpPr>
      <xdr:spPr>
        <a:xfrm>
          <a:off x="6972300" y="18621986"/>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152652</xdr:rowOff>
    </xdr:from>
    <xdr:ext cx="534377" cy="259045"/>
    <xdr:sp macro="" textlink="">
      <xdr:nvSpPr>
        <xdr:cNvPr id="486" name="n_1mainValue【港湾・漁港】&#10;一人当たり有形固定資産（償却資産）額"/>
        <xdr:cNvSpPr txBox="1"/>
      </xdr:nvSpPr>
      <xdr:spPr>
        <a:xfrm>
          <a:off x="9359411" y="1866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153224</xdr:rowOff>
    </xdr:from>
    <xdr:ext cx="534377" cy="259045"/>
    <xdr:sp macro="" textlink="">
      <xdr:nvSpPr>
        <xdr:cNvPr id="487" name="n_2mainValue【港湾・漁港】&#10;一人当たり有形固定資産（償却資産）額"/>
        <xdr:cNvSpPr txBox="1"/>
      </xdr:nvSpPr>
      <xdr:spPr>
        <a:xfrm>
          <a:off x="8483111" y="186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153654</xdr:rowOff>
    </xdr:from>
    <xdr:ext cx="534377" cy="259045"/>
    <xdr:sp macro="" textlink="">
      <xdr:nvSpPr>
        <xdr:cNvPr id="488" name="n_3mainValue【港湾・漁港】&#10;一人当たり有形固定資産（償却資産）額"/>
        <xdr:cNvSpPr txBox="1"/>
      </xdr:nvSpPr>
      <xdr:spPr>
        <a:xfrm>
          <a:off x="7594111" y="186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147313</xdr:rowOff>
    </xdr:from>
    <xdr:ext cx="534377" cy="259045"/>
    <xdr:sp macro="" textlink="">
      <xdr:nvSpPr>
        <xdr:cNvPr id="489" name="n_4mainValue【港湾・漁港】&#10;一人当たり有形固定資産（償却資産）額"/>
        <xdr:cNvSpPr txBox="1"/>
      </xdr:nvSpPr>
      <xdr:spPr>
        <a:xfrm>
          <a:off x="6705111" y="186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19"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30" name="楕円 529"/>
        <xdr:cNvSpPr/>
      </xdr:nvSpPr>
      <xdr:spPr>
        <a:xfrm>
          <a:off x="16268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153052</xdr:rowOff>
    </xdr:from>
    <xdr:ext cx="405111" cy="259045"/>
    <xdr:sp macro="" textlink="">
      <xdr:nvSpPr>
        <xdr:cNvPr id="531" name="【認定こども園・幼稚園・保育所】&#10;有形固定資産減価償却率該当値テキスト"/>
        <xdr:cNvSpPr txBox="1"/>
      </xdr:nvSpPr>
      <xdr:spPr>
        <a:xfrm>
          <a:off x="16357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99695</xdr:rowOff>
    </xdr:from>
    <xdr:to>
      <xdr:col>81</xdr:col>
      <xdr:colOff>101600</xdr:colOff>
      <xdr:row>37</xdr:row>
      <xdr:rowOff>29845</xdr:rowOff>
    </xdr:to>
    <xdr:sp macro="" textlink="">
      <xdr:nvSpPr>
        <xdr:cNvPr id="532" name="楕円 531"/>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150495</xdr:rowOff>
    </xdr:from>
    <xdr:to>
      <xdr:col>85</xdr:col>
      <xdr:colOff>127000</xdr:colOff>
      <xdr:row>37</xdr:row>
      <xdr:rowOff>9525</xdr:rowOff>
    </xdr:to>
    <xdr:cxnSp macro="">
      <xdr:nvCxnSpPr>
        <xdr:cNvPr id="533" name="直線コネクタ 532"/>
        <xdr:cNvCxnSpPr/>
      </xdr:nvCxnSpPr>
      <xdr:spPr>
        <a:xfrm>
          <a:off x="15481300" y="63226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xdr:rowOff>
    </xdr:from>
    <xdr:to>
      <xdr:col>76</xdr:col>
      <xdr:colOff>165100</xdr:colOff>
      <xdr:row>37</xdr:row>
      <xdr:rowOff>106045</xdr:rowOff>
    </xdr:to>
    <xdr:sp macro="" textlink="">
      <xdr:nvSpPr>
        <xdr:cNvPr id="534" name="楕円 533"/>
        <xdr:cNvSpPr/>
      </xdr:nvSpPr>
      <xdr:spPr>
        <a:xfrm>
          <a:off x="1454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150495</xdr:rowOff>
    </xdr:from>
    <xdr:to>
      <xdr:col>81</xdr:col>
      <xdr:colOff>50800</xdr:colOff>
      <xdr:row>37</xdr:row>
      <xdr:rowOff>55245</xdr:rowOff>
    </xdr:to>
    <xdr:cxnSp macro="">
      <xdr:nvCxnSpPr>
        <xdr:cNvPr id="535" name="直線コネクタ 534"/>
        <xdr:cNvCxnSpPr/>
      </xdr:nvCxnSpPr>
      <xdr:spPr>
        <a:xfrm flipV="1">
          <a:off x="14592300" y="63226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6" name="楕円 535"/>
        <xdr:cNvSpPr/>
      </xdr:nvSpPr>
      <xdr:spPr>
        <a:xfrm>
          <a:off x="1365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55245</xdr:rowOff>
    </xdr:from>
    <xdr:to>
      <xdr:col>76</xdr:col>
      <xdr:colOff>114300</xdr:colOff>
      <xdr:row>37</xdr:row>
      <xdr:rowOff>64770</xdr:rowOff>
    </xdr:to>
    <xdr:cxnSp macro="">
      <xdr:nvCxnSpPr>
        <xdr:cNvPr id="537" name="直線コネクタ 536"/>
        <xdr:cNvCxnSpPr/>
      </xdr:nvCxnSpPr>
      <xdr:spPr>
        <a:xfrm flipV="1">
          <a:off x="13703300" y="6398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538" name="楕円 537"/>
        <xdr:cNvSpPr/>
      </xdr:nvSpPr>
      <xdr:spPr>
        <a:xfrm>
          <a:off x="12763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37</xdr:row>
      <xdr:rowOff>64770</xdr:rowOff>
    </xdr:to>
    <xdr:cxnSp macro="">
      <xdr:nvCxnSpPr>
        <xdr:cNvPr id="539" name="直線コネクタ 538"/>
        <xdr:cNvCxnSpPr/>
      </xdr:nvCxnSpPr>
      <xdr:spPr>
        <a:xfrm>
          <a:off x="12814300" y="62674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0"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541"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3"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46372</xdr:rowOff>
    </xdr:from>
    <xdr:ext cx="405111" cy="259045"/>
    <xdr:sp macro="" textlink="">
      <xdr:nvSpPr>
        <xdr:cNvPr id="544" name="n_1mainValue【認定こども園・幼稚園・保育所】&#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545" name="n_2main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6" name="n_3main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47" name="n_4mainValue【認定こども園・幼稚園・保育所】&#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160274</xdr:rowOff>
    </xdr:from>
    <xdr:to>
      <xdr:col>116</xdr:col>
      <xdr:colOff>114300</xdr:colOff>
      <xdr:row>36</xdr:row>
      <xdr:rowOff>90424</xdr:rowOff>
    </xdr:to>
    <xdr:sp macro="" textlink="">
      <xdr:nvSpPr>
        <xdr:cNvPr id="585" name="楕円 584"/>
        <xdr:cNvSpPr/>
      </xdr:nvSpPr>
      <xdr:spPr>
        <a:xfrm>
          <a:off x="221107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11701</xdr:rowOff>
    </xdr:from>
    <xdr:ext cx="469744" cy="259045"/>
    <xdr:sp macro="" textlink="">
      <xdr:nvSpPr>
        <xdr:cNvPr id="586" name="【認定こども園・幼稚園・保育所】&#10;一人当たり面積該当値テキスト"/>
        <xdr:cNvSpPr txBox="1"/>
      </xdr:nvSpPr>
      <xdr:spPr>
        <a:xfrm>
          <a:off x="22199600"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xdr:rowOff>
    </xdr:from>
    <xdr:to>
      <xdr:col>112</xdr:col>
      <xdr:colOff>38100</xdr:colOff>
      <xdr:row>36</xdr:row>
      <xdr:rowOff>104140</xdr:rowOff>
    </xdr:to>
    <xdr:sp macro="" textlink="">
      <xdr:nvSpPr>
        <xdr:cNvPr id="587" name="楕円 586"/>
        <xdr:cNvSpPr/>
      </xdr:nvSpPr>
      <xdr:spPr>
        <a:xfrm>
          <a:off x="2127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39624</xdr:rowOff>
    </xdr:from>
    <xdr:to>
      <xdr:col>116</xdr:col>
      <xdr:colOff>63500</xdr:colOff>
      <xdr:row>36</xdr:row>
      <xdr:rowOff>53340</xdr:rowOff>
    </xdr:to>
    <xdr:cxnSp macro="">
      <xdr:nvCxnSpPr>
        <xdr:cNvPr id="588" name="直線コネクタ 587"/>
        <xdr:cNvCxnSpPr/>
      </xdr:nvCxnSpPr>
      <xdr:spPr>
        <a:xfrm flipV="1">
          <a:off x="21323300" y="62118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71120</xdr:rowOff>
    </xdr:from>
    <xdr:to>
      <xdr:col>107</xdr:col>
      <xdr:colOff>101600</xdr:colOff>
      <xdr:row>37</xdr:row>
      <xdr:rowOff>1270</xdr:rowOff>
    </xdr:to>
    <xdr:sp macro="" textlink="">
      <xdr:nvSpPr>
        <xdr:cNvPr id="589" name="楕円 588"/>
        <xdr:cNvSpPr/>
      </xdr:nvSpPr>
      <xdr:spPr>
        <a:xfrm>
          <a:off x="2038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53340</xdr:rowOff>
    </xdr:from>
    <xdr:to>
      <xdr:col>111</xdr:col>
      <xdr:colOff>177800</xdr:colOff>
      <xdr:row>36</xdr:row>
      <xdr:rowOff>121920</xdr:rowOff>
    </xdr:to>
    <xdr:cxnSp macro="">
      <xdr:nvCxnSpPr>
        <xdr:cNvPr id="590" name="直線コネクタ 589"/>
        <xdr:cNvCxnSpPr/>
      </xdr:nvCxnSpPr>
      <xdr:spPr>
        <a:xfrm flipV="1">
          <a:off x="20434300" y="6225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103124</xdr:rowOff>
    </xdr:from>
    <xdr:to>
      <xdr:col>102</xdr:col>
      <xdr:colOff>165100</xdr:colOff>
      <xdr:row>37</xdr:row>
      <xdr:rowOff>33274</xdr:rowOff>
    </xdr:to>
    <xdr:sp macro="" textlink="">
      <xdr:nvSpPr>
        <xdr:cNvPr id="591" name="楕円 590"/>
        <xdr:cNvSpPr/>
      </xdr:nvSpPr>
      <xdr:spPr>
        <a:xfrm>
          <a:off x="19494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121920</xdr:rowOff>
    </xdr:from>
    <xdr:to>
      <xdr:col>107</xdr:col>
      <xdr:colOff>50800</xdr:colOff>
      <xdr:row>36</xdr:row>
      <xdr:rowOff>153924</xdr:rowOff>
    </xdr:to>
    <xdr:cxnSp macro="">
      <xdr:nvCxnSpPr>
        <xdr:cNvPr id="592" name="直線コネクタ 591"/>
        <xdr:cNvCxnSpPr/>
      </xdr:nvCxnSpPr>
      <xdr:spPr>
        <a:xfrm flipV="1">
          <a:off x="19545300" y="6294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66548</xdr:rowOff>
    </xdr:from>
    <xdr:to>
      <xdr:col>98</xdr:col>
      <xdr:colOff>38100</xdr:colOff>
      <xdr:row>36</xdr:row>
      <xdr:rowOff>168148</xdr:rowOff>
    </xdr:to>
    <xdr:sp macro="" textlink="">
      <xdr:nvSpPr>
        <xdr:cNvPr id="593" name="楕円 592"/>
        <xdr:cNvSpPr/>
      </xdr:nvSpPr>
      <xdr:spPr>
        <a:xfrm>
          <a:off x="18605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117348</xdr:rowOff>
    </xdr:from>
    <xdr:to>
      <xdr:col>102</xdr:col>
      <xdr:colOff>114300</xdr:colOff>
      <xdr:row>36</xdr:row>
      <xdr:rowOff>153924</xdr:rowOff>
    </xdr:to>
    <xdr:cxnSp macro="">
      <xdr:nvCxnSpPr>
        <xdr:cNvPr id="594" name="直線コネクタ 593"/>
        <xdr:cNvCxnSpPr/>
      </xdr:nvCxnSpPr>
      <xdr:spPr>
        <a:xfrm>
          <a:off x="18656300" y="62895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120667</xdr:rowOff>
    </xdr:from>
    <xdr:ext cx="469744" cy="259045"/>
    <xdr:sp macro="" textlink="">
      <xdr:nvSpPr>
        <xdr:cNvPr id="599" name="n_1mainValue【認定こども園・幼稚園・保育所】&#10;一人当たり面積"/>
        <xdr:cNvSpPr txBox="1"/>
      </xdr:nvSpPr>
      <xdr:spPr>
        <a:xfrm>
          <a:off x="21075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17797</xdr:rowOff>
    </xdr:from>
    <xdr:ext cx="469744" cy="259045"/>
    <xdr:sp macro="" textlink="">
      <xdr:nvSpPr>
        <xdr:cNvPr id="600" name="n_2mainValue【認定こども園・幼稚園・保育所】&#10;一人当たり面積"/>
        <xdr:cNvSpPr txBox="1"/>
      </xdr:nvSpPr>
      <xdr:spPr>
        <a:xfrm>
          <a:off x="20199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49801</xdr:rowOff>
    </xdr:from>
    <xdr:ext cx="469744" cy="259045"/>
    <xdr:sp macro="" textlink="">
      <xdr:nvSpPr>
        <xdr:cNvPr id="601" name="n_3mainValue【認定こども園・幼稚園・保育所】&#10;一人当たり面積"/>
        <xdr:cNvSpPr txBox="1"/>
      </xdr:nvSpPr>
      <xdr:spPr>
        <a:xfrm>
          <a:off x="19310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13225</xdr:rowOff>
    </xdr:from>
    <xdr:ext cx="469744" cy="259045"/>
    <xdr:sp macro="" textlink="">
      <xdr:nvSpPr>
        <xdr:cNvPr id="602" name="n_4mainValue【認定こども園・幼稚園・保育所】&#10;一人当たり面積"/>
        <xdr:cNvSpPr txBox="1"/>
      </xdr:nvSpPr>
      <xdr:spPr>
        <a:xfrm>
          <a:off x="184214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645" name="楕円 644"/>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646" name="【学校施設】&#10;有形固定資産減価償却率該当値テキスト"/>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135346</xdr:rowOff>
    </xdr:from>
    <xdr:to>
      <xdr:col>81</xdr:col>
      <xdr:colOff>101600</xdr:colOff>
      <xdr:row>59</xdr:row>
      <xdr:rowOff>65496</xdr:rowOff>
    </xdr:to>
    <xdr:sp macro="" textlink="">
      <xdr:nvSpPr>
        <xdr:cNvPr id="647" name="楕円 646"/>
        <xdr:cNvSpPr/>
      </xdr:nvSpPr>
      <xdr:spPr>
        <a:xfrm>
          <a:off x="15430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94706</xdr:rowOff>
    </xdr:from>
    <xdr:to>
      <xdr:col>85</xdr:col>
      <xdr:colOff>127000</xdr:colOff>
      <xdr:row>59</xdr:row>
      <xdr:rowOff>14696</xdr:rowOff>
    </xdr:to>
    <xdr:cxnSp macro="">
      <xdr:nvCxnSpPr>
        <xdr:cNvPr id="648" name="直線コネクタ 647"/>
        <xdr:cNvCxnSpPr/>
      </xdr:nvCxnSpPr>
      <xdr:spPr>
        <a:xfrm flipV="1">
          <a:off x="15481300" y="1003880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49" name="楕円 648"/>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14696</xdr:rowOff>
    </xdr:to>
    <xdr:cxnSp macro="">
      <xdr:nvCxnSpPr>
        <xdr:cNvPr id="650" name="直線コネクタ 649"/>
        <xdr:cNvCxnSpPr/>
      </xdr:nvCxnSpPr>
      <xdr:spPr>
        <a:xfrm>
          <a:off x="14592300" y="100910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21046</xdr:rowOff>
    </xdr:from>
    <xdr:to>
      <xdr:col>72</xdr:col>
      <xdr:colOff>38100</xdr:colOff>
      <xdr:row>58</xdr:row>
      <xdr:rowOff>122646</xdr:rowOff>
    </xdr:to>
    <xdr:sp macro="" textlink="">
      <xdr:nvSpPr>
        <xdr:cNvPr id="651" name="楕円 650"/>
        <xdr:cNvSpPr/>
      </xdr:nvSpPr>
      <xdr:spPr>
        <a:xfrm>
          <a:off x="13652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71846</xdr:rowOff>
    </xdr:from>
    <xdr:to>
      <xdr:col>76</xdr:col>
      <xdr:colOff>114300</xdr:colOff>
      <xdr:row>58</xdr:row>
      <xdr:rowOff>146957</xdr:rowOff>
    </xdr:to>
    <xdr:cxnSp macro="">
      <xdr:nvCxnSpPr>
        <xdr:cNvPr id="652" name="直線コネクタ 651"/>
        <xdr:cNvCxnSpPr/>
      </xdr:nvCxnSpPr>
      <xdr:spPr>
        <a:xfrm>
          <a:off x="13703300" y="1001594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163104</xdr:rowOff>
    </xdr:from>
    <xdr:to>
      <xdr:col>67</xdr:col>
      <xdr:colOff>101600</xdr:colOff>
      <xdr:row>58</xdr:row>
      <xdr:rowOff>93254</xdr:rowOff>
    </xdr:to>
    <xdr:sp macro="" textlink="">
      <xdr:nvSpPr>
        <xdr:cNvPr id="653" name="楕円 652"/>
        <xdr:cNvSpPr/>
      </xdr:nvSpPr>
      <xdr:spPr>
        <a:xfrm>
          <a:off x="12763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42454</xdr:rowOff>
    </xdr:from>
    <xdr:to>
      <xdr:col>71</xdr:col>
      <xdr:colOff>177800</xdr:colOff>
      <xdr:row>58</xdr:row>
      <xdr:rowOff>71846</xdr:rowOff>
    </xdr:to>
    <xdr:cxnSp macro="">
      <xdr:nvCxnSpPr>
        <xdr:cNvPr id="654" name="直線コネクタ 653"/>
        <xdr:cNvCxnSpPr/>
      </xdr:nvCxnSpPr>
      <xdr:spPr>
        <a:xfrm>
          <a:off x="12814300" y="99865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58"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82023</xdr:rowOff>
    </xdr:from>
    <xdr:ext cx="405111" cy="259045"/>
    <xdr:sp macro="" textlink="">
      <xdr:nvSpPr>
        <xdr:cNvPr id="659" name="n_1main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0" name="n_2mainValue【学校施設】&#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139173</xdr:rowOff>
    </xdr:from>
    <xdr:ext cx="405111" cy="259045"/>
    <xdr:sp macro="" textlink="">
      <xdr:nvSpPr>
        <xdr:cNvPr id="661" name="n_3mainValue【学校施設】&#10;有形固定資産減価償却率"/>
        <xdr:cNvSpPr txBox="1"/>
      </xdr:nvSpPr>
      <xdr:spPr>
        <a:xfrm>
          <a:off x="13500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109781</xdr:rowOff>
    </xdr:from>
    <xdr:ext cx="405111" cy="259045"/>
    <xdr:sp macro="" textlink="">
      <xdr:nvSpPr>
        <xdr:cNvPr id="662" name="n_4mainValue【学校施設】&#10;有形固定資産減価償却率"/>
        <xdr:cNvSpPr txBox="1"/>
      </xdr:nvSpPr>
      <xdr:spPr>
        <a:xfrm>
          <a:off x="12611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48413</xdr:rowOff>
    </xdr:from>
    <xdr:to>
      <xdr:col>116</xdr:col>
      <xdr:colOff>114300</xdr:colOff>
      <xdr:row>63</xdr:row>
      <xdr:rowOff>150013</xdr:rowOff>
    </xdr:to>
    <xdr:sp macro="" textlink="">
      <xdr:nvSpPr>
        <xdr:cNvPr id="702" name="楕円 701"/>
        <xdr:cNvSpPr/>
      </xdr:nvSpPr>
      <xdr:spPr>
        <a:xfrm>
          <a:off x="22110700" y="10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7790</xdr:rowOff>
    </xdr:from>
    <xdr:ext cx="469744" cy="259045"/>
    <xdr:sp macro="" textlink="">
      <xdr:nvSpPr>
        <xdr:cNvPr id="703" name="【学校施設】&#10;一人当たり面積該当値テキスト"/>
        <xdr:cNvSpPr txBox="1"/>
      </xdr:nvSpPr>
      <xdr:spPr>
        <a:xfrm>
          <a:off x="22199600" y="1063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50317</xdr:rowOff>
    </xdr:from>
    <xdr:to>
      <xdr:col>112</xdr:col>
      <xdr:colOff>38100</xdr:colOff>
      <xdr:row>63</xdr:row>
      <xdr:rowOff>151917</xdr:rowOff>
    </xdr:to>
    <xdr:sp macro="" textlink="">
      <xdr:nvSpPr>
        <xdr:cNvPr id="704" name="楕円 703"/>
        <xdr:cNvSpPr/>
      </xdr:nvSpPr>
      <xdr:spPr>
        <a:xfrm>
          <a:off x="21272500" y="108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99213</xdr:rowOff>
    </xdr:from>
    <xdr:to>
      <xdr:col>116</xdr:col>
      <xdr:colOff>63500</xdr:colOff>
      <xdr:row>63</xdr:row>
      <xdr:rowOff>101117</xdr:rowOff>
    </xdr:to>
    <xdr:cxnSp macro="">
      <xdr:nvCxnSpPr>
        <xdr:cNvPr id="705" name="直線コネクタ 704"/>
        <xdr:cNvCxnSpPr/>
      </xdr:nvCxnSpPr>
      <xdr:spPr>
        <a:xfrm flipV="1">
          <a:off x="21323300" y="10900563"/>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53137</xdr:rowOff>
    </xdr:from>
    <xdr:to>
      <xdr:col>107</xdr:col>
      <xdr:colOff>101600</xdr:colOff>
      <xdr:row>63</xdr:row>
      <xdr:rowOff>154737</xdr:rowOff>
    </xdr:to>
    <xdr:sp macro="" textlink="">
      <xdr:nvSpPr>
        <xdr:cNvPr id="706" name="楕円 705"/>
        <xdr:cNvSpPr/>
      </xdr:nvSpPr>
      <xdr:spPr>
        <a:xfrm>
          <a:off x="20383500" y="108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101117</xdr:rowOff>
    </xdr:from>
    <xdr:to>
      <xdr:col>111</xdr:col>
      <xdr:colOff>177800</xdr:colOff>
      <xdr:row>63</xdr:row>
      <xdr:rowOff>103937</xdr:rowOff>
    </xdr:to>
    <xdr:cxnSp macro="">
      <xdr:nvCxnSpPr>
        <xdr:cNvPr id="707" name="直線コネクタ 706"/>
        <xdr:cNvCxnSpPr/>
      </xdr:nvCxnSpPr>
      <xdr:spPr>
        <a:xfrm flipV="1">
          <a:off x="20434300" y="1090246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54737</xdr:rowOff>
    </xdr:from>
    <xdr:to>
      <xdr:col>102</xdr:col>
      <xdr:colOff>165100</xdr:colOff>
      <xdr:row>63</xdr:row>
      <xdr:rowOff>156337</xdr:rowOff>
    </xdr:to>
    <xdr:sp macro="" textlink="">
      <xdr:nvSpPr>
        <xdr:cNvPr id="708" name="楕円 707"/>
        <xdr:cNvSpPr/>
      </xdr:nvSpPr>
      <xdr:spPr>
        <a:xfrm>
          <a:off x="19494500" y="10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103937</xdr:rowOff>
    </xdr:from>
    <xdr:to>
      <xdr:col>107</xdr:col>
      <xdr:colOff>50800</xdr:colOff>
      <xdr:row>63</xdr:row>
      <xdr:rowOff>105537</xdr:rowOff>
    </xdr:to>
    <xdr:cxnSp macro="">
      <xdr:nvCxnSpPr>
        <xdr:cNvPr id="709" name="直線コネクタ 708"/>
        <xdr:cNvCxnSpPr/>
      </xdr:nvCxnSpPr>
      <xdr:spPr>
        <a:xfrm flipV="1">
          <a:off x="19545300" y="1090528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57176</xdr:rowOff>
    </xdr:from>
    <xdr:to>
      <xdr:col>98</xdr:col>
      <xdr:colOff>38100</xdr:colOff>
      <xdr:row>63</xdr:row>
      <xdr:rowOff>158776</xdr:rowOff>
    </xdr:to>
    <xdr:sp macro="" textlink="">
      <xdr:nvSpPr>
        <xdr:cNvPr id="710" name="楕円 709"/>
        <xdr:cNvSpPr/>
      </xdr:nvSpPr>
      <xdr:spPr>
        <a:xfrm>
          <a:off x="18605500" y="108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105537</xdr:rowOff>
    </xdr:from>
    <xdr:to>
      <xdr:col>102</xdr:col>
      <xdr:colOff>114300</xdr:colOff>
      <xdr:row>63</xdr:row>
      <xdr:rowOff>107976</xdr:rowOff>
    </xdr:to>
    <xdr:cxnSp macro="">
      <xdr:nvCxnSpPr>
        <xdr:cNvPr id="711" name="直線コネクタ 710"/>
        <xdr:cNvCxnSpPr/>
      </xdr:nvCxnSpPr>
      <xdr:spPr>
        <a:xfrm flipV="1">
          <a:off x="18656300" y="1090688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168444</xdr:rowOff>
    </xdr:from>
    <xdr:ext cx="469744" cy="259045"/>
    <xdr:sp macro="" textlink="">
      <xdr:nvSpPr>
        <xdr:cNvPr id="716" name="n_1mainValue【学校施設】&#10;一人当たり面積"/>
        <xdr:cNvSpPr txBox="1"/>
      </xdr:nvSpPr>
      <xdr:spPr>
        <a:xfrm>
          <a:off x="21075727" y="1062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171264</xdr:rowOff>
    </xdr:from>
    <xdr:ext cx="469744" cy="259045"/>
    <xdr:sp macro="" textlink="">
      <xdr:nvSpPr>
        <xdr:cNvPr id="717" name="n_2mainValue【学校施設】&#10;一人当たり面積"/>
        <xdr:cNvSpPr txBox="1"/>
      </xdr:nvSpPr>
      <xdr:spPr>
        <a:xfrm>
          <a:off x="20199427" y="106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1414</xdr:rowOff>
    </xdr:from>
    <xdr:ext cx="469744" cy="259045"/>
    <xdr:sp macro="" textlink="">
      <xdr:nvSpPr>
        <xdr:cNvPr id="718" name="n_3mainValue【学校施設】&#10;一人当たり面積"/>
        <xdr:cNvSpPr txBox="1"/>
      </xdr:nvSpPr>
      <xdr:spPr>
        <a:xfrm>
          <a:off x="19310427" y="1063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3853</xdr:rowOff>
    </xdr:from>
    <xdr:ext cx="469744" cy="259045"/>
    <xdr:sp macro="" textlink="">
      <xdr:nvSpPr>
        <xdr:cNvPr id="719" name="n_4mainValue【学校施設】&#10;一人当たり面積"/>
        <xdr:cNvSpPr txBox="1"/>
      </xdr:nvSpPr>
      <xdr:spPr>
        <a:xfrm>
          <a:off x="18421427" y="106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60" name="楕円 759"/>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1"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2" name="楕円 761"/>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63" name="直線コネクタ 762"/>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64" name="楕円 763"/>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65" name="直線コネクタ 764"/>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6" name="楕円 765"/>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67" name="直線コネクタ 766"/>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68" name="楕円 767"/>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769" name="直線コネクタ 768"/>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4"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75"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6"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77"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817" name="楕円 816"/>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818"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819" name="楕円 818"/>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820" name="直線コネクタ 819"/>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1" name="楕円 820"/>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822" name="直線コネクタ 821"/>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3" name="楕円 822"/>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24" name="直線コネクタ 823"/>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5" name="楕円 824"/>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26" name="直線コネクタ 825"/>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9"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0"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3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3"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4" name="n_4mainValue【児童館】&#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875" name="楕円 874"/>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876" name="【公民館】&#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877" name="楕円 876"/>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110489</xdr:rowOff>
    </xdr:to>
    <xdr:cxnSp macro="">
      <xdr:nvCxnSpPr>
        <xdr:cNvPr id="878" name="直線コネクタ 877"/>
        <xdr:cNvCxnSpPr/>
      </xdr:nvCxnSpPr>
      <xdr:spPr>
        <a:xfrm>
          <a:off x="15481300" y="180441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879" name="楕円 878"/>
        <xdr:cNvSpPr/>
      </xdr:nvSpPr>
      <xdr:spPr>
        <a:xfrm>
          <a:off x="14541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3811</xdr:rowOff>
    </xdr:from>
    <xdr:to>
      <xdr:col>81</xdr:col>
      <xdr:colOff>50800</xdr:colOff>
      <xdr:row>105</xdr:row>
      <xdr:rowOff>41911</xdr:rowOff>
    </xdr:to>
    <xdr:cxnSp macro="">
      <xdr:nvCxnSpPr>
        <xdr:cNvPr id="880" name="直線コネクタ 879"/>
        <xdr:cNvCxnSpPr/>
      </xdr:nvCxnSpPr>
      <xdr:spPr>
        <a:xfrm>
          <a:off x="14592300" y="18006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86361</xdr:rowOff>
    </xdr:from>
    <xdr:to>
      <xdr:col>72</xdr:col>
      <xdr:colOff>38100</xdr:colOff>
      <xdr:row>105</xdr:row>
      <xdr:rowOff>16511</xdr:rowOff>
    </xdr:to>
    <xdr:sp macro="" textlink="">
      <xdr:nvSpPr>
        <xdr:cNvPr id="881" name="楕円 880"/>
        <xdr:cNvSpPr/>
      </xdr:nvSpPr>
      <xdr:spPr>
        <a:xfrm>
          <a:off x="1365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137161</xdr:rowOff>
    </xdr:from>
    <xdr:to>
      <xdr:col>76</xdr:col>
      <xdr:colOff>114300</xdr:colOff>
      <xdr:row>105</xdr:row>
      <xdr:rowOff>3811</xdr:rowOff>
    </xdr:to>
    <xdr:cxnSp macro="">
      <xdr:nvCxnSpPr>
        <xdr:cNvPr id="882" name="直線コネクタ 881"/>
        <xdr:cNvCxnSpPr/>
      </xdr:nvCxnSpPr>
      <xdr:spPr>
        <a:xfrm>
          <a:off x="13703300" y="17967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97789</xdr:rowOff>
    </xdr:from>
    <xdr:to>
      <xdr:col>67</xdr:col>
      <xdr:colOff>101600</xdr:colOff>
      <xdr:row>105</xdr:row>
      <xdr:rowOff>27939</xdr:rowOff>
    </xdr:to>
    <xdr:sp macro="" textlink="">
      <xdr:nvSpPr>
        <xdr:cNvPr id="883" name="楕円 882"/>
        <xdr:cNvSpPr/>
      </xdr:nvSpPr>
      <xdr:spPr>
        <a:xfrm>
          <a:off x="12763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104</xdr:row>
      <xdr:rowOff>148589</xdr:rowOff>
    </xdr:to>
    <xdr:cxnSp macro="">
      <xdr:nvCxnSpPr>
        <xdr:cNvPr id="884" name="直線コネクタ 883"/>
        <xdr:cNvCxnSpPr/>
      </xdr:nvCxnSpPr>
      <xdr:spPr>
        <a:xfrm flipV="1">
          <a:off x="12814300" y="17967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889" name="n_1mainValue【公民館】&#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890" name="n_2main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7638</xdr:rowOff>
    </xdr:from>
    <xdr:ext cx="405111" cy="259045"/>
    <xdr:sp macro="" textlink="">
      <xdr:nvSpPr>
        <xdr:cNvPr id="891" name="n_3mainValue【公民館】&#10;有形固定資産減価償却率"/>
        <xdr:cNvSpPr txBox="1"/>
      </xdr:nvSpPr>
      <xdr:spPr>
        <a:xfrm>
          <a:off x="13500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892" name="n_4mainValue【公民館】&#10;有形固定資産減価償却率"/>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919"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930" name="楕円 929"/>
        <xdr:cNvSpPr/>
      </xdr:nvSpPr>
      <xdr:spPr>
        <a:xfrm>
          <a:off x="22110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170705</xdr:rowOff>
    </xdr:from>
    <xdr:ext cx="469744" cy="259045"/>
    <xdr:sp macro="" textlink="">
      <xdr:nvSpPr>
        <xdr:cNvPr id="931" name="【公民館】&#10;一人当たり面積該当値テキスト"/>
        <xdr:cNvSpPr txBox="1"/>
      </xdr:nvSpPr>
      <xdr:spPr>
        <a:xfrm>
          <a:off x="22199600"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32258</xdr:rowOff>
    </xdr:from>
    <xdr:to>
      <xdr:col>112</xdr:col>
      <xdr:colOff>38100</xdr:colOff>
      <xdr:row>107</xdr:row>
      <xdr:rowOff>133858</xdr:rowOff>
    </xdr:to>
    <xdr:sp macro="" textlink="">
      <xdr:nvSpPr>
        <xdr:cNvPr id="932" name="楕円 931"/>
        <xdr:cNvSpPr/>
      </xdr:nvSpPr>
      <xdr:spPr>
        <a:xfrm>
          <a:off x="21272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71628</xdr:rowOff>
    </xdr:from>
    <xdr:to>
      <xdr:col>116</xdr:col>
      <xdr:colOff>63500</xdr:colOff>
      <xdr:row>107</xdr:row>
      <xdr:rowOff>83058</xdr:rowOff>
    </xdr:to>
    <xdr:cxnSp macro="">
      <xdr:nvCxnSpPr>
        <xdr:cNvPr id="933" name="直線コネクタ 932"/>
        <xdr:cNvCxnSpPr/>
      </xdr:nvCxnSpPr>
      <xdr:spPr>
        <a:xfrm flipV="1">
          <a:off x="21323300" y="184167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934" name="楕円 933"/>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85344</xdr:rowOff>
    </xdr:to>
    <xdr:cxnSp macro="">
      <xdr:nvCxnSpPr>
        <xdr:cNvPr id="935" name="直線コネクタ 934"/>
        <xdr:cNvCxnSpPr/>
      </xdr:nvCxnSpPr>
      <xdr:spPr>
        <a:xfrm flipV="1">
          <a:off x="20434300" y="1842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36" name="楕円 935"/>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87630</xdr:rowOff>
    </xdr:to>
    <xdr:cxnSp macro="">
      <xdr:nvCxnSpPr>
        <xdr:cNvPr id="937" name="直線コネクタ 936"/>
        <xdr:cNvCxnSpPr/>
      </xdr:nvCxnSpPr>
      <xdr:spPr>
        <a:xfrm flipV="1">
          <a:off x="19545300" y="1843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27687</xdr:rowOff>
    </xdr:from>
    <xdr:to>
      <xdr:col>98</xdr:col>
      <xdr:colOff>38100</xdr:colOff>
      <xdr:row>107</xdr:row>
      <xdr:rowOff>129287</xdr:rowOff>
    </xdr:to>
    <xdr:sp macro="" textlink="">
      <xdr:nvSpPr>
        <xdr:cNvPr id="938" name="楕円 937"/>
        <xdr:cNvSpPr/>
      </xdr:nvSpPr>
      <xdr:spPr>
        <a:xfrm>
          <a:off x="18605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78487</xdr:rowOff>
    </xdr:from>
    <xdr:to>
      <xdr:col>102</xdr:col>
      <xdr:colOff>114300</xdr:colOff>
      <xdr:row>107</xdr:row>
      <xdr:rowOff>87630</xdr:rowOff>
    </xdr:to>
    <xdr:cxnSp macro="">
      <xdr:nvCxnSpPr>
        <xdr:cNvPr id="939" name="直線コネクタ 938"/>
        <xdr:cNvCxnSpPr/>
      </xdr:nvCxnSpPr>
      <xdr:spPr>
        <a:xfrm>
          <a:off x="18656300" y="1842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940"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941"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942"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3"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124985</xdr:rowOff>
    </xdr:from>
    <xdr:ext cx="469744" cy="259045"/>
    <xdr:sp macro="" textlink="">
      <xdr:nvSpPr>
        <xdr:cNvPr id="944" name="n_1mainValue【公民館】&#10;一人当たり面積"/>
        <xdr:cNvSpPr txBox="1"/>
      </xdr:nvSpPr>
      <xdr:spPr>
        <a:xfrm>
          <a:off x="21075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945" name="n_2mainValue【公民館】&#10;一人当たり面積"/>
        <xdr:cNvSpPr txBox="1"/>
      </xdr:nvSpPr>
      <xdr:spPr>
        <a:xfrm>
          <a:off x="20199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46"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120414</xdr:rowOff>
    </xdr:from>
    <xdr:ext cx="469744" cy="259045"/>
    <xdr:sp macro="" textlink="">
      <xdr:nvSpPr>
        <xdr:cNvPr id="947" name="n_4mainValue【公民館】&#10;一人当たり面積"/>
        <xdr:cNvSpPr txBox="1"/>
      </xdr:nvSpPr>
      <xdr:spPr>
        <a:xfrm>
          <a:off x="18421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全体的に右肩上がりに推移しており，資産の老朽化が進んでいる。道路，橋りょう・トンネル，公営住宅，児童館，公民館は類似団体内平均を上回っており，老朽化が顕著な施設として課題となっている。特に公営住宅については，有形固定資産減価償却率は</a:t>
          </a:r>
          <a:r>
            <a:rPr kumimoji="1" lang="en-US" altLang="ja-JP" sz="1100">
              <a:solidFill>
                <a:schemeClr val="dk1"/>
              </a:solidFill>
              <a:effectLst/>
              <a:latin typeface="+mn-lt"/>
              <a:ea typeface="+mn-ea"/>
              <a:cs typeface="+mn-cs"/>
            </a:rPr>
            <a:t>73.1</a:t>
          </a:r>
          <a:r>
            <a:rPr kumimoji="1" lang="ja-JP" altLang="ja-JP" sz="1100">
              <a:solidFill>
                <a:schemeClr val="dk1"/>
              </a:solidFill>
              <a:effectLst/>
              <a:latin typeface="+mn-lt"/>
              <a:ea typeface="+mn-ea"/>
              <a:cs typeface="+mn-cs"/>
            </a:rPr>
            <a:t>％と高く，公共施設マネジメントや個別施設計画等に基づき，施設の長寿命化，集約化・複合化を進めていく必要がある。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15603</xdr:rowOff>
    </xdr:from>
    <xdr:to>
      <xdr:col>24</xdr:col>
      <xdr:colOff>114300</xdr:colOff>
      <xdr:row>34</xdr:row>
      <xdr:rowOff>117203</xdr:rowOff>
    </xdr:to>
    <xdr:sp macro="" textlink="">
      <xdr:nvSpPr>
        <xdr:cNvPr id="74" name="楕円 73"/>
        <xdr:cNvSpPr/>
      </xdr:nvSpPr>
      <xdr:spPr>
        <a:xfrm>
          <a:off x="45847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38480</xdr:rowOff>
    </xdr:from>
    <xdr:ext cx="405111" cy="259045"/>
    <xdr:sp macro="" textlink="">
      <xdr:nvSpPr>
        <xdr:cNvPr id="75" name="【図書館】&#10;有形固定資産減価償却率該当値テキスト"/>
        <xdr:cNvSpPr txBox="1"/>
      </xdr:nvSpPr>
      <xdr:spPr>
        <a:xfrm>
          <a:off x="4673600" y="569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147865</xdr:rowOff>
    </xdr:from>
    <xdr:to>
      <xdr:col>20</xdr:col>
      <xdr:colOff>38100</xdr:colOff>
      <xdr:row>39</xdr:row>
      <xdr:rowOff>78015</xdr:rowOff>
    </xdr:to>
    <xdr:sp macro="" textlink="">
      <xdr:nvSpPr>
        <xdr:cNvPr id="76" name="楕円 75"/>
        <xdr:cNvSpPr/>
      </xdr:nvSpPr>
      <xdr:spPr>
        <a:xfrm>
          <a:off x="3746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66403</xdr:rowOff>
    </xdr:from>
    <xdr:to>
      <xdr:col>24</xdr:col>
      <xdr:colOff>63500</xdr:colOff>
      <xdr:row>39</xdr:row>
      <xdr:rowOff>27215</xdr:rowOff>
    </xdr:to>
    <xdr:cxnSp macro="">
      <xdr:nvCxnSpPr>
        <xdr:cNvPr id="77" name="直線コネクタ 76"/>
        <xdr:cNvCxnSpPr/>
      </xdr:nvCxnSpPr>
      <xdr:spPr>
        <a:xfrm flipV="1">
          <a:off x="3797300" y="5895703"/>
          <a:ext cx="838200" cy="8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8" name="楕円 77"/>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39</xdr:row>
      <xdr:rowOff>27215</xdr:rowOff>
    </xdr:to>
    <xdr:cxnSp macro="">
      <xdr:nvCxnSpPr>
        <xdr:cNvPr id="79" name="直線コネクタ 78"/>
        <xdr:cNvCxnSpPr/>
      </xdr:nvCxnSpPr>
      <xdr:spPr>
        <a:xfrm>
          <a:off x="2908300" y="666641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xdr:cNvSpPr/>
      </xdr:nvSpPr>
      <xdr:spPr>
        <a:xfrm>
          <a:off x="196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118654</xdr:rowOff>
    </xdr:from>
    <xdr:to>
      <xdr:col>15</xdr:col>
      <xdr:colOff>50800</xdr:colOff>
      <xdr:row>38</xdr:row>
      <xdr:rowOff>151312</xdr:rowOff>
    </xdr:to>
    <xdr:cxnSp macro="">
      <xdr:nvCxnSpPr>
        <xdr:cNvPr id="81" name="直線コネクタ 80"/>
        <xdr:cNvCxnSpPr/>
      </xdr:nvCxnSpPr>
      <xdr:spPr>
        <a:xfrm>
          <a:off x="2019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9072</xdr:rowOff>
    </xdr:from>
    <xdr:to>
      <xdr:col>6</xdr:col>
      <xdr:colOff>38100</xdr:colOff>
      <xdr:row>39</xdr:row>
      <xdr:rowOff>110672</xdr:rowOff>
    </xdr:to>
    <xdr:sp macro="" textlink="">
      <xdr:nvSpPr>
        <xdr:cNvPr id="82" name="楕円 81"/>
        <xdr:cNvSpPr/>
      </xdr:nvSpPr>
      <xdr:spPr>
        <a:xfrm>
          <a:off x="1079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39</xdr:row>
      <xdr:rowOff>59872</xdr:rowOff>
    </xdr:to>
    <xdr:cxnSp macro="">
      <xdr:nvCxnSpPr>
        <xdr:cNvPr id="83" name="直線コネクタ 82"/>
        <xdr:cNvCxnSpPr/>
      </xdr:nvCxnSpPr>
      <xdr:spPr>
        <a:xfrm flipV="1">
          <a:off x="1130300" y="6633754"/>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69142</xdr:rowOff>
    </xdr:from>
    <xdr:ext cx="405111" cy="259045"/>
    <xdr:sp macro="" textlink="">
      <xdr:nvSpPr>
        <xdr:cNvPr id="88" name="n_1mainValue【図書館】&#10;有形固定資産減価償却率"/>
        <xdr:cNvSpPr txBox="1"/>
      </xdr:nvSpPr>
      <xdr:spPr>
        <a:xfrm>
          <a:off x="3582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9" name="n_2mainValue【図書館】&#10;有形固定資産減価償却率"/>
        <xdr:cNvSpPr txBox="1"/>
      </xdr:nvSpPr>
      <xdr:spPr>
        <a:xfrm>
          <a:off x="2705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90" name="n_3mainValue【図書館】&#10;有形固定資産減価償却率"/>
        <xdr:cNvSpPr txBox="1"/>
      </xdr:nvSpPr>
      <xdr:spPr>
        <a:xfrm>
          <a:off x="1816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101799</xdr:rowOff>
    </xdr:from>
    <xdr:ext cx="405111" cy="259045"/>
    <xdr:sp macro="" textlink="">
      <xdr:nvSpPr>
        <xdr:cNvPr id="91" name="n_4mainValue【図書館】&#10;有形固定資産減価償却率"/>
        <xdr:cNvSpPr txBox="1"/>
      </xdr:nvSpPr>
      <xdr:spPr>
        <a:xfrm>
          <a:off x="927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19050</xdr:rowOff>
    </xdr:from>
    <xdr:to>
      <xdr:col>55</xdr:col>
      <xdr:colOff>50800</xdr:colOff>
      <xdr:row>37</xdr:row>
      <xdr:rowOff>120650</xdr:rowOff>
    </xdr:to>
    <xdr:sp macro="" textlink="">
      <xdr:nvSpPr>
        <xdr:cNvPr id="131" name="楕円 130"/>
        <xdr:cNvSpPr/>
      </xdr:nvSpPr>
      <xdr:spPr>
        <a:xfrm>
          <a:off x="10426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41927</xdr:rowOff>
    </xdr:from>
    <xdr:ext cx="469744" cy="259045"/>
    <xdr:sp macro="" textlink="">
      <xdr:nvSpPr>
        <xdr:cNvPr id="132" name="【図書館】&#10;一人当たり面積該当値テキスト"/>
        <xdr:cNvSpPr txBox="1"/>
      </xdr:nvSpPr>
      <xdr:spPr>
        <a:xfrm>
          <a:off x="1051560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3" name="楕円 132"/>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69850</xdr:rowOff>
    </xdr:from>
    <xdr:to>
      <xdr:col>55</xdr:col>
      <xdr:colOff>0</xdr:colOff>
      <xdr:row>40</xdr:row>
      <xdr:rowOff>12700</xdr:rowOff>
    </xdr:to>
    <xdr:cxnSp macro="">
      <xdr:nvCxnSpPr>
        <xdr:cNvPr id="134" name="直線コネクタ 133"/>
        <xdr:cNvCxnSpPr/>
      </xdr:nvCxnSpPr>
      <xdr:spPr>
        <a:xfrm flipV="1">
          <a:off x="9639300" y="64135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40</xdr:row>
      <xdr:rowOff>12700</xdr:rowOff>
    </xdr:to>
    <xdr:cxnSp macro="">
      <xdr:nvCxnSpPr>
        <xdr:cNvPr id="136" name="直線コネクタ 135"/>
        <xdr:cNvCxnSpPr/>
      </xdr:nvCxnSpPr>
      <xdr:spPr>
        <a:xfrm>
          <a:off x="8750300" y="684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9" name="楕円 138"/>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40</xdr:row>
      <xdr:rowOff>63500</xdr:rowOff>
    </xdr:to>
    <xdr:cxnSp macro="">
      <xdr:nvCxnSpPr>
        <xdr:cNvPr id="140" name="直線コネクタ 139"/>
        <xdr:cNvCxnSpPr/>
      </xdr:nvCxnSpPr>
      <xdr:spPr>
        <a:xfrm flipV="1">
          <a:off x="69723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45"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8" name="n_4mainValue【図書館】&#10;一人当たり面積"/>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39007</xdr:rowOff>
    </xdr:from>
    <xdr:to>
      <xdr:col>24</xdr:col>
      <xdr:colOff>114300</xdr:colOff>
      <xdr:row>62</xdr:row>
      <xdr:rowOff>140607</xdr:rowOff>
    </xdr:to>
    <xdr:sp macro="" textlink="">
      <xdr:nvSpPr>
        <xdr:cNvPr id="190" name="楕円 189"/>
        <xdr:cNvSpPr/>
      </xdr:nvSpPr>
      <xdr:spPr>
        <a:xfrm>
          <a:off x="4584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17434</xdr:rowOff>
    </xdr:from>
    <xdr:ext cx="405111" cy="259045"/>
    <xdr:sp macro="" textlink="">
      <xdr:nvSpPr>
        <xdr:cNvPr id="191" name="【体育館・プール】&#10;有形固定資産減価償却率該当値テキスト"/>
        <xdr:cNvSpPr txBox="1"/>
      </xdr:nvSpPr>
      <xdr:spPr>
        <a:xfrm>
          <a:off x="4673600"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92" name="楕円 191"/>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89807</xdr:rowOff>
    </xdr:to>
    <xdr:cxnSp macro="">
      <xdr:nvCxnSpPr>
        <xdr:cNvPr id="193" name="直線コネクタ 192"/>
        <xdr:cNvCxnSpPr/>
      </xdr:nvCxnSpPr>
      <xdr:spPr>
        <a:xfrm>
          <a:off x="3797300" y="106821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135346</xdr:rowOff>
    </xdr:from>
    <xdr:to>
      <xdr:col>15</xdr:col>
      <xdr:colOff>101600</xdr:colOff>
      <xdr:row>62</xdr:row>
      <xdr:rowOff>65496</xdr:rowOff>
    </xdr:to>
    <xdr:sp macro="" textlink="">
      <xdr:nvSpPr>
        <xdr:cNvPr id="194" name="楕円 193"/>
        <xdr:cNvSpPr/>
      </xdr:nvSpPr>
      <xdr:spPr>
        <a:xfrm>
          <a:off x="2857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14696</xdr:rowOff>
    </xdr:from>
    <xdr:to>
      <xdr:col>19</xdr:col>
      <xdr:colOff>177800</xdr:colOff>
      <xdr:row>62</xdr:row>
      <xdr:rowOff>52251</xdr:rowOff>
    </xdr:to>
    <xdr:cxnSp macro="">
      <xdr:nvCxnSpPr>
        <xdr:cNvPr id="195" name="直線コネクタ 194"/>
        <xdr:cNvCxnSpPr/>
      </xdr:nvCxnSpPr>
      <xdr:spPr>
        <a:xfrm>
          <a:off x="2908300" y="106445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6" name="楕円 195"/>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14696</xdr:rowOff>
    </xdr:to>
    <xdr:cxnSp macro="">
      <xdr:nvCxnSpPr>
        <xdr:cNvPr id="197" name="直線コネクタ 196"/>
        <xdr:cNvCxnSpPr/>
      </xdr:nvCxnSpPr>
      <xdr:spPr>
        <a:xfrm>
          <a:off x="2019300" y="106086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122283</xdr:rowOff>
    </xdr:from>
    <xdr:to>
      <xdr:col>6</xdr:col>
      <xdr:colOff>38100</xdr:colOff>
      <xdr:row>63</xdr:row>
      <xdr:rowOff>52433</xdr:rowOff>
    </xdr:to>
    <xdr:sp macro="" textlink="">
      <xdr:nvSpPr>
        <xdr:cNvPr id="198" name="楕円 197"/>
        <xdr:cNvSpPr/>
      </xdr:nvSpPr>
      <xdr:spPr>
        <a:xfrm>
          <a:off x="1079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63</xdr:row>
      <xdr:rowOff>1633</xdr:rowOff>
    </xdr:to>
    <xdr:cxnSp macro="">
      <xdr:nvCxnSpPr>
        <xdr:cNvPr id="199" name="直線コネクタ 198"/>
        <xdr:cNvCxnSpPr/>
      </xdr:nvCxnSpPr>
      <xdr:spPr>
        <a:xfrm flipV="1">
          <a:off x="1130300" y="10608673"/>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204" name="n_1mainValue【体育館・プー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205" name="n_2mainValue【体育館・プール】&#10;有形固定資産減価償却率"/>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6" name="n_3mainValue【体育館・プール】&#10;有形固定資産減価償却率"/>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43560</xdr:rowOff>
    </xdr:from>
    <xdr:ext cx="405111" cy="259045"/>
    <xdr:sp macro="" textlink="">
      <xdr:nvSpPr>
        <xdr:cNvPr id="207" name="n_4mainValue【体育館・プール】&#10;有形固定資産減価償却率"/>
        <xdr:cNvSpPr txBox="1"/>
      </xdr:nvSpPr>
      <xdr:spPr>
        <a:xfrm>
          <a:off x="927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47" name="楕円 246"/>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128287</xdr:rowOff>
    </xdr:from>
    <xdr:ext cx="469744" cy="259045"/>
    <xdr:sp macro="" textlink="">
      <xdr:nvSpPr>
        <xdr:cNvPr id="248" name="【体育館・プール】&#10;一人当たり面積該当値テキスト"/>
        <xdr:cNvSpPr txBox="1"/>
      </xdr:nvSpPr>
      <xdr:spPr>
        <a:xfrm>
          <a:off x="1051560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111125</xdr:rowOff>
    </xdr:from>
    <xdr:to>
      <xdr:col>50</xdr:col>
      <xdr:colOff>165100</xdr:colOff>
      <xdr:row>62</xdr:row>
      <xdr:rowOff>41275</xdr:rowOff>
    </xdr:to>
    <xdr:sp macro="" textlink="">
      <xdr:nvSpPr>
        <xdr:cNvPr id="249" name="楕円 248"/>
        <xdr:cNvSpPr/>
      </xdr:nvSpPr>
      <xdr:spPr>
        <a:xfrm>
          <a:off x="958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161925</xdr:rowOff>
    </xdr:to>
    <xdr:cxnSp macro="">
      <xdr:nvCxnSpPr>
        <xdr:cNvPr id="250" name="直線コネクタ 249"/>
        <xdr:cNvCxnSpPr/>
      </xdr:nvCxnSpPr>
      <xdr:spPr>
        <a:xfrm flipV="1">
          <a:off x="9639300" y="106146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116840</xdr:rowOff>
    </xdr:from>
    <xdr:to>
      <xdr:col>46</xdr:col>
      <xdr:colOff>38100</xdr:colOff>
      <xdr:row>62</xdr:row>
      <xdr:rowOff>46990</xdr:rowOff>
    </xdr:to>
    <xdr:sp macro="" textlink="">
      <xdr:nvSpPr>
        <xdr:cNvPr id="251" name="楕円 250"/>
        <xdr:cNvSpPr/>
      </xdr:nvSpPr>
      <xdr:spPr>
        <a:xfrm>
          <a:off x="8699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161925</xdr:rowOff>
    </xdr:from>
    <xdr:to>
      <xdr:col>50</xdr:col>
      <xdr:colOff>114300</xdr:colOff>
      <xdr:row>61</xdr:row>
      <xdr:rowOff>167640</xdr:rowOff>
    </xdr:to>
    <xdr:cxnSp macro="">
      <xdr:nvCxnSpPr>
        <xdr:cNvPr id="252" name="直線コネクタ 251"/>
        <xdr:cNvCxnSpPr/>
      </xdr:nvCxnSpPr>
      <xdr:spPr>
        <a:xfrm flipV="1">
          <a:off x="8750300" y="106203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122555</xdr:rowOff>
    </xdr:from>
    <xdr:to>
      <xdr:col>41</xdr:col>
      <xdr:colOff>101600</xdr:colOff>
      <xdr:row>62</xdr:row>
      <xdr:rowOff>52705</xdr:rowOff>
    </xdr:to>
    <xdr:sp macro="" textlink="">
      <xdr:nvSpPr>
        <xdr:cNvPr id="253" name="楕円 252"/>
        <xdr:cNvSpPr/>
      </xdr:nvSpPr>
      <xdr:spPr>
        <a:xfrm>
          <a:off x="781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167640</xdr:rowOff>
    </xdr:from>
    <xdr:to>
      <xdr:col>45</xdr:col>
      <xdr:colOff>177800</xdr:colOff>
      <xdr:row>62</xdr:row>
      <xdr:rowOff>1905</xdr:rowOff>
    </xdr:to>
    <xdr:cxnSp macro="">
      <xdr:nvCxnSpPr>
        <xdr:cNvPr id="254" name="直線コネクタ 253"/>
        <xdr:cNvCxnSpPr/>
      </xdr:nvCxnSpPr>
      <xdr:spPr>
        <a:xfrm flipV="1">
          <a:off x="7861300" y="10626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2540</xdr:rowOff>
    </xdr:from>
    <xdr:to>
      <xdr:col>36</xdr:col>
      <xdr:colOff>165100</xdr:colOff>
      <xdr:row>64</xdr:row>
      <xdr:rowOff>104140</xdr:rowOff>
    </xdr:to>
    <xdr:sp macro="" textlink="">
      <xdr:nvSpPr>
        <xdr:cNvPr id="255" name="楕円 254"/>
        <xdr:cNvSpPr/>
      </xdr:nvSpPr>
      <xdr:spPr>
        <a:xfrm>
          <a:off x="6921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1905</xdr:rowOff>
    </xdr:from>
    <xdr:to>
      <xdr:col>41</xdr:col>
      <xdr:colOff>50800</xdr:colOff>
      <xdr:row>64</xdr:row>
      <xdr:rowOff>53340</xdr:rowOff>
    </xdr:to>
    <xdr:cxnSp macro="">
      <xdr:nvCxnSpPr>
        <xdr:cNvPr id="256" name="直線コネクタ 255"/>
        <xdr:cNvCxnSpPr/>
      </xdr:nvCxnSpPr>
      <xdr:spPr>
        <a:xfrm flipV="1">
          <a:off x="6972300" y="10631805"/>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57802</xdr:rowOff>
    </xdr:from>
    <xdr:ext cx="469744" cy="259045"/>
    <xdr:sp macro="" textlink="">
      <xdr:nvSpPr>
        <xdr:cNvPr id="261" name="n_1mainValue【体育館・プール】&#10;一人当たり面積"/>
        <xdr:cNvSpPr txBox="1"/>
      </xdr:nvSpPr>
      <xdr:spPr>
        <a:xfrm>
          <a:off x="9391727" y="103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38117</xdr:rowOff>
    </xdr:from>
    <xdr:ext cx="469744" cy="259045"/>
    <xdr:sp macro="" textlink="">
      <xdr:nvSpPr>
        <xdr:cNvPr id="262" name="n_2mainValue【体育館・プール】&#10;一人当たり面積"/>
        <xdr:cNvSpPr txBox="1"/>
      </xdr:nvSpPr>
      <xdr:spPr>
        <a:xfrm>
          <a:off x="8515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43832</xdr:rowOff>
    </xdr:from>
    <xdr:ext cx="469744" cy="259045"/>
    <xdr:sp macro="" textlink="">
      <xdr:nvSpPr>
        <xdr:cNvPr id="263" name="n_3mainValue【体育館・プール】&#10;一人当たり面積"/>
        <xdr:cNvSpPr txBox="1"/>
      </xdr:nvSpPr>
      <xdr:spPr>
        <a:xfrm>
          <a:off x="762642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95267</xdr:rowOff>
    </xdr:from>
    <xdr:ext cx="469744" cy="259045"/>
    <xdr:sp macro="" textlink="">
      <xdr:nvSpPr>
        <xdr:cNvPr id="264" name="n_4mainValue【体育館・プール】&#10;一人当たり面積"/>
        <xdr:cNvSpPr txBox="1"/>
      </xdr:nvSpPr>
      <xdr:spPr>
        <a:xfrm>
          <a:off x="67374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130175</xdr:rowOff>
    </xdr:from>
    <xdr:to>
      <xdr:col>24</xdr:col>
      <xdr:colOff>114300</xdr:colOff>
      <xdr:row>85</xdr:row>
      <xdr:rowOff>60325</xdr:rowOff>
    </xdr:to>
    <xdr:sp macro="" textlink="">
      <xdr:nvSpPr>
        <xdr:cNvPr id="305" name="楕円 304"/>
        <xdr:cNvSpPr/>
      </xdr:nvSpPr>
      <xdr:spPr>
        <a:xfrm>
          <a:off x="4584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108602</xdr:rowOff>
    </xdr:from>
    <xdr:ext cx="405111" cy="259045"/>
    <xdr:sp macro="" textlink="">
      <xdr:nvSpPr>
        <xdr:cNvPr id="306" name="【福祉施設】&#10;有形固定資産減価償却率該当値テキスト"/>
        <xdr:cNvSpPr txBox="1"/>
      </xdr:nvSpPr>
      <xdr:spPr>
        <a:xfrm>
          <a:off x="4673600"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307" name="楕円 306"/>
        <xdr:cNvSpPr/>
      </xdr:nvSpPr>
      <xdr:spPr>
        <a:xfrm>
          <a:off x="3746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80011</xdr:rowOff>
    </xdr:from>
    <xdr:to>
      <xdr:col>24</xdr:col>
      <xdr:colOff>63500</xdr:colOff>
      <xdr:row>85</xdr:row>
      <xdr:rowOff>9525</xdr:rowOff>
    </xdr:to>
    <xdr:cxnSp macro="">
      <xdr:nvCxnSpPr>
        <xdr:cNvPr id="308" name="直線コネクタ 307"/>
        <xdr:cNvCxnSpPr/>
      </xdr:nvCxnSpPr>
      <xdr:spPr>
        <a:xfrm>
          <a:off x="3797300" y="14481811"/>
          <a:ext cx="8382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309" name="楕円 308"/>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80011</xdr:rowOff>
    </xdr:to>
    <xdr:cxnSp macro="">
      <xdr:nvCxnSpPr>
        <xdr:cNvPr id="310" name="直線コネクタ 309"/>
        <xdr:cNvCxnSpPr/>
      </xdr:nvCxnSpPr>
      <xdr:spPr>
        <a:xfrm>
          <a:off x="2908300" y="143713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311" name="楕円 310"/>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97155</xdr:rowOff>
    </xdr:from>
    <xdr:to>
      <xdr:col>15</xdr:col>
      <xdr:colOff>50800</xdr:colOff>
      <xdr:row>83</xdr:row>
      <xdr:rowOff>140970</xdr:rowOff>
    </xdr:to>
    <xdr:cxnSp macro="">
      <xdr:nvCxnSpPr>
        <xdr:cNvPr id="312" name="直線コネクタ 311"/>
        <xdr:cNvCxnSpPr/>
      </xdr:nvCxnSpPr>
      <xdr:spPr>
        <a:xfrm>
          <a:off x="2019300" y="14327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313" name="楕円 312"/>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97155</xdr:rowOff>
    </xdr:to>
    <xdr:cxnSp macro="">
      <xdr:nvCxnSpPr>
        <xdr:cNvPr id="314" name="直線コネクタ 313"/>
        <xdr:cNvCxnSpPr/>
      </xdr:nvCxnSpPr>
      <xdr:spPr>
        <a:xfrm>
          <a:off x="1130300" y="143008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121938</xdr:rowOff>
    </xdr:from>
    <xdr:ext cx="405111" cy="259045"/>
    <xdr:sp macro="" textlink="">
      <xdr:nvSpPr>
        <xdr:cNvPr id="319" name="n_1mainValue【福祉施設】&#10;有形固定資産減価償却率"/>
        <xdr:cNvSpPr txBox="1"/>
      </xdr:nvSpPr>
      <xdr:spPr>
        <a:xfrm>
          <a:off x="3582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20" name="n_2mainValue【福祉施設】&#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321" name="n_3mainValue【福祉施設】&#10;有形固定資産減価償却率"/>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322" name="n_4mainValue【福祉施設】&#10;有形固定資産減価償却率"/>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71882</xdr:rowOff>
    </xdr:from>
    <xdr:to>
      <xdr:col>55</xdr:col>
      <xdr:colOff>50800</xdr:colOff>
      <xdr:row>86</xdr:row>
      <xdr:rowOff>2032</xdr:rowOff>
    </xdr:to>
    <xdr:sp macro="" textlink="">
      <xdr:nvSpPr>
        <xdr:cNvPr id="360" name="楕円 359"/>
        <xdr:cNvSpPr/>
      </xdr:nvSpPr>
      <xdr:spPr>
        <a:xfrm>
          <a:off x="10426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158259</xdr:rowOff>
    </xdr:from>
    <xdr:ext cx="469744" cy="259045"/>
    <xdr:sp macro="" textlink="">
      <xdr:nvSpPr>
        <xdr:cNvPr id="361" name="【福祉施設】&#10;一人当たり面積該当値テキスト"/>
        <xdr:cNvSpPr txBox="1"/>
      </xdr:nvSpPr>
      <xdr:spPr>
        <a:xfrm>
          <a:off x="10515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362" name="楕円 361"/>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122682</xdr:rowOff>
    </xdr:from>
    <xdr:to>
      <xdr:col>55</xdr:col>
      <xdr:colOff>0</xdr:colOff>
      <xdr:row>85</xdr:row>
      <xdr:rowOff>127254</xdr:rowOff>
    </xdr:to>
    <xdr:cxnSp macro="">
      <xdr:nvCxnSpPr>
        <xdr:cNvPr id="363" name="直線コネクタ 362"/>
        <xdr:cNvCxnSpPr/>
      </xdr:nvCxnSpPr>
      <xdr:spPr>
        <a:xfrm flipV="1">
          <a:off x="9639300" y="1469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85598</xdr:rowOff>
    </xdr:from>
    <xdr:to>
      <xdr:col>46</xdr:col>
      <xdr:colOff>38100</xdr:colOff>
      <xdr:row>86</xdr:row>
      <xdr:rowOff>15748</xdr:rowOff>
    </xdr:to>
    <xdr:sp macro="" textlink="">
      <xdr:nvSpPr>
        <xdr:cNvPr id="364" name="楕円 363"/>
        <xdr:cNvSpPr/>
      </xdr:nvSpPr>
      <xdr:spPr>
        <a:xfrm>
          <a:off x="8699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136398</xdr:rowOff>
    </xdr:to>
    <xdr:cxnSp macro="">
      <xdr:nvCxnSpPr>
        <xdr:cNvPr id="365" name="直線コネクタ 364"/>
        <xdr:cNvCxnSpPr/>
      </xdr:nvCxnSpPr>
      <xdr:spPr>
        <a:xfrm flipV="1">
          <a:off x="8750300" y="14700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85598</xdr:rowOff>
    </xdr:from>
    <xdr:to>
      <xdr:col>41</xdr:col>
      <xdr:colOff>101600</xdr:colOff>
      <xdr:row>86</xdr:row>
      <xdr:rowOff>15748</xdr:rowOff>
    </xdr:to>
    <xdr:sp macro="" textlink="">
      <xdr:nvSpPr>
        <xdr:cNvPr id="366" name="楕円 365"/>
        <xdr:cNvSpPr/>
      </xdr:nvSpPr>
      <xdr:spPr>
        <a:xfrm>
          <a:off x="7810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136398</xdr:rowOff>
    </xdr:from>
    <xdr:to>
      <xdr:col>45</xdr:col>
      <xdr:colOff>177800</xdr:colOff>
      <xdr:row>85</xdr:row>
      <xdr:rowOff>136398</xdr:rowOff>
    </xdr:to>
    <xdr:cxnSp macro="">
      <xdr:nvCxnSpPr>
        <xdr:cNvPr id="367" name="直線コネクタ 366"/>
        <xdr:cNvCxnSpPr/>
      </xdr:nvCxnSpPr>
      <xdr:spPr>
        <a:xfrm>
          <a:off x="7861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85598</xdr:rowOff>
    </xdr:from>
    <xdr:to>
      <xdr:col>36</xdr:col>
      <xdr:colOff>165100</xdr:colOff>
      <xdr:row>86</xdr:row>
      <xdr:rowOff>15748</xdr:rowOff>
    </xdr:to>
    <xdr:sp macro="" textlink="">
      <xdr:nvSpPr>
        <xdr:cNvPr id="368" name="楕円 367"/>
        <xdr:cNvSpPr/>
      </xdr:nvSpPr>
      <xdr:spPr>
        <a:xfrm>
          <a:off x="6921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136398</xdr:rowOff>
    </xdr:from>
    <xdr:to>
      <xdr:col>41</xdr:col>
      <xdr:colOff>50800</xdr:colOff>
      <xdr:row>85</xdr:row>
      <xdr:rowOff>136398</xdr:rowOff>
    </xdr:to>
    <xdr:cxnSp macro="">
      <xdr:nvCxnSpPr>
        <xdr:cNvPr id="369" name="直線コネクタ 368"/>
        <xdr:cNvCxnSpPr/>
      </xdr:nvCxnSpPr>
      <xdr:spPr>
        <a:xfrm>
          <a:off x="6972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374" name="n_1mainValue【福祉施設】&#10;一人当たり面積"/>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6875</xdr:rowOff>
    </xdr:from>
    <xdr:ext cx="469744" cy="259045"/>
    <xdr:sp macro="" textlink="">
      <xdr:nvSpPr>
        <xdr:cNvPr id="375" name="n_2mainValue【福祉施設】&#10;一人当たり面積"/>
        <xdr:cNvSpPr txBox="1"/>
      </xdr:nvSpPr>
      <xdr:spPr>
        <a:xfrm>
          <a:off x="8515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6875</xdr:rowOff>
    </xdr:from>
    <xdr:ext cx="469744" cy="259045"/>
    <xdr:sp macro="" textlink="">
      <xdr:nvSpPr>
        <xdr:cNvPr id="376" name="n_3mainValue【福祉施設】&#10;一人当たり面積"/>
        <xdr:cNvSpPr txBox="1"/>
      </xdr:nvSpPr>
      <xdr:spPr>
        <a:xfrm>
          <a:off x="7626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6875</xdr:rowOff>
    </xdr:from>
    <xdr:ext cx="469744" cy="259045"/>
    <xdr:sp macro="" textlink="">
      <xdr:nvSpPr>
        <xdr:cNvPr id="377" name="n_4mainValue【福祉施設】&#10;一人当たり面積"/>
        <xdr:cNvSpPr txBox="1"/>
      </xdr:nvSpPr>
      <xdr:spPr>
        <a:xfrm>
          <a:off x="6737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123371</xdr:rowOff>
    </xdr:from>
    <xdr:to>
      <xdr:col>24</xdr:col>
      <xdr:colOff>114300</xdr:colOff>
      <xdr:row>103</xdr:row>
      <xdr:rowOff>53521</xdr:rowOff>
    </xdr:to>
    <xdr:sp macro="" textlink="">
      <xdr:nvSpPr>
        <xdr:cNvPr id="419" name="楕円 418"/>
        <xdr:cNvSpPr/>
      </xdr:nvSpPr>
      <xdr:spPr>
        <a:xfrm>
          <a:off x="4584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146248</xdr:rowOff>
    </xdr:from>
    <xdr:ext cx="405111" cy="259045"/>
    <xdr:sp macro="" textlink="">
      <xdr:nvSpPr>
        <xdr:cNvPr id="420" name="【市民会館】&#10;有形固定資産減価償却率該当値テキスト"/>
        <xdr:cNvSpPr txBox="1"/>
      </xdr:nvSpPr>
      <xdr:spPr>
        <a:xfrm>
          <a:off x="4673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421" name="楕円 420"/>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141514</xdr:rowOff>
    </xdr:from>
    <xdr:to>
      <xdr:col>24</xdr:col>
      <xdr:colOff>63500</xdr:colOff>
      <xdr:row>103</xdr:row>
      <xdr:rowOff>2721</xdr:rowOff>
    </xdr:to>
    <xdr:cxnSp macro="">
      <xdr:nvCxnSpPr>
        <xdr:cNvPr id="422" name="直線コネクタ 421"/>
        <xdr:cNvCxnSpPr/>
      </xdr:nvCxnSpPr>
      <xdr:spPr>
        <a:xfrm>
          <a:off x="3797300" y="17629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170724</xdr:rowOff>
    </xdr:from>
    <xdr:to>
      <xdr:col>15</xdr:col>
      <xdr:colOff>101600</xdr:colOff>
      <xdr:row>103</xdr:row>
      <xdr:rowOff>100874</xdr:rowOff>
    </xdr:to>
    <xdr:sp macro="" textlink="">
      <xdr:nvSpPr>
        <xdr:cNvPr id="423" name="楕円 422"/>
        <xdr:cNvSpPr/>
      </xdr:nvSpPr>
      <xdr:spPr>
        <a:xfrm>
          <a:off x="2857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141514</xdr:rowOff>
    </xdr:from>
    <xdr:to>
      <xdr:col>19</xdr:col>
      <xdr:colOff>177800</xdr:colOff>
      <xdr:row>103</xdr:row>
      <xdr:rowOff>50074</xdr:rowOff>
    </xdr:to>
    <xdr:cxnSp macro="">
      <xdr:nvCxnSpPr>
        <xdr:cNvPr id="424" name="直線コネクタ 423"/>
        <xdr:cNvCxnSpPr/>
      </xdr:nvCxnSpPr>
      <xdr:spPr>
        <a:xfrm flipV="1">
          <a:off x="2908300" y="176294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5" name="楕円 424"/>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50074</xdr:rowOff>
    </xdr:to>
    <xdr:cxnSp macro="">
      <xdr:nvCxnSpPr>
        <xdr:cNvPr id="426" name="直線コネクタ 425"/>
        <xdr:cNvCxnSpPr/>
      </xdr:nvCxnSpPr>
      <xdr:spPr>
        <a:xfrm>
          <a:off x="2019300" y="1767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27" name="楕円 426"/>
        <xdr:cNvSpPr/>
      </xdr:nvSpPr>
      <xdr:spPr>
        <a:xfrm>
          <a:off x="1079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5987</xdr:rowOff>
    </xdr:from>
    <xdr:to>
      <xdr:col>10</xdr:col>
      <xdr:colOff>114300</xdr:colOff>
      <xdr:row>103</xdr:row>
      <xdr:rowOff>19050</xdr:rowOff>
    </xdr:to>
    <xdr:cxnSp macro="">
      <xdr:nvCxnSpPr>
        <xdr:cNvPr id="428" name="直線コネクタ 427"/>
        <xdr:cNvCxnSpPr/>
      </xdr:nvCxnSpPr>
      <xdr:spPr>
        <a:xfrm>
          <a:off x="1130300" y="176653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37391</xdr:rowOff>
    </xdr:from>
    <xdr:ext cx="405111" cy="259045"/>
    <xdr:sp macro="" textlink="">
      <xdr:nvSpPr>
        <xdr:cNvPr id="433" name="n_1mainValue【市民会館】&#10;有形固定資産減価償却率"/>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117401</xdr:rowOff>
    </xdr:from>
    <xdr:ext cx="405111" cy="259045"/>
    <xdr:sp macro="" textlink="">
      <xdr:nvSpPr>
        <xdr:cNvPr id="434" name="n_2mainValue【市民会館】&#10;有形固定資産減価償却率"/>
        <xdr:cNvSpPr txBox="1"/>
      </xdr:nvSpPr>
      <xdr:spPr>
        <a:xfrm>
          <a:off x="2705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435" name="n_3mainValue【市民会館】&#10;有形固定資産減価償却率"/>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6" name="n_4mainValue【市民会館】&#10;有形固定資産減価償却率"/>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165826</xdr:rowOff>
    </xdr:from>
    <xdr:to>
      <xdr:col>55</xdr:col>
      <xdr:colOff>50800</xdr:colOff>
      <xdr:row>105</xdr:row>
      <xdr:rowOff>95976</xdr:rowOff>
    </xdr:to>
    <xdr:sp macro="" textlink="">
      <xdr:nvSpPr>
        <xdr:cNvPr id="478" name="楕円 477"/>
        <xdr:cNvSpPr/>
      </xdr:nvSpPr>
      <xdr:spPr>
        <a:xfrm>
          <a:off x="10426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17253</xdr:rowOff>
    </xdr:from>
    <xdr:ext cx="469744" cy="259045"/>
    <xdr:sp macro="" textlink="">
      <xdr:nvSpPr>
        <xdr:cNvPr id="479" name="【市民会館】&#10;一人当たり面積該当値テキスト"/>
        <xdr:cNvSpPr txBox="1"/>
      </xdr:nvSpPr>
      <xdr:spPr>
        <a:xfrm>
          <a:off x="10515600"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4173</xdr:rowOff>
    </xdr:from>
    <xdr:to>
      <xdr:col>50</xdr:col>
      <xdr:colOff>165100</xdr:colOff>
      <xdr:row>105</xdr:row>
      <xdr:rowOff>105773</xdr:rowOff>
    </xdr:to>
    <xdr:sp macro="" textlink="">
      <xdr:nvSpPr>
        <xdr:cNvPr id="480" name="楕円 479"/>
        <xdr:cNvSpPr/>
      </xdr:nvSpPr>
      <xdr:spPr>
        <a:xfrm>
          <a:off x="958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45176</xdr:rowOff>
    </xdr:from>
    <xdr:to>
      <xdr:col>55</xdr:col>
      <xdr:colOff>0</xdr:colOff>
      <xdr:row>105</xdr:row>
      <xdr:rowOff>54973</xdr:rowOff>
    </xdr:to>
    <xdr:cxnSp macro="">
      <xdr:nvCxnSpPr>
        <xdr:cNvPr id="481" name="直線コネクタ 480"/>
        <xdr:cNvCxnSpPr/>
      </xdr:nvCxnSpPr>
      <xdr:spPr>
        <a:xfrm flipV="1">
          <a:off x="9639300" y="180474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10705</xdr:rowOff>
    </xdr:from>
    <xdr:to>
      <xdr:col>46</xdr:col>
      <xdr:colOff>38100</xdr:colOff>
      <xdr:row>105</xdr:row>
      <xdr:rowOff>112305</xdr:rowOff>
    </xdr:to>
    <xdr:sp macro="" textlink="">
      <xdr:nvSpPr>
        <xdr:cNvPr id="482" name="楕円 481"/>
        <xdr:cNvSpPr/>
      </xdr:nvSpPr>
      <xdr:spPr>
        <a:xfrm>
          <a:off x="8699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54973</xdr:rowOff>
    </xdr:from>
    <xdr:to>
      <xdr:col>50</xdr:col>
      <xdr:colOff>114300</xdr:colOff>
      <xdr:row>105</xdr:row>
      <xdr:rowOff>61505</xdr:rowOff>
    </xdr:to>
    <xdr:cxnSp macro="">
      <xdr:nvCxnSpPr>
        <xdr:cNvPr id="483" name="直線コネクタ 482"/>
        <xdr:cNvCxnSpPr/>
      </xdr:nvCxnSpPr>
      <xdr:spPr>
        <a:xfrm flipV="1">
          <a:off x="8750300" y="180572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20501</xdr:rowOff>
    </xdr:from>
    <xdr:to>
      <xdr:col>41</xdr:col>
      <xdr:colOff>101600</xdr:colOff>
      <xdr:row>105</xdr:row>
      <xdr:rowOff>122101</xdr:rowOff>
    </xdr:to>
    <xdr:sp macro="" textlink="">
      <xdr:nvSpPr>
        <xdr:cNvPr id="484" name="楕円 483"/>
        <xdr:cNvSpPr/>
      </xdr:nvSpPr>
      <xdr:spPr>
        <a:xfrm>
          <a:off x="781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61505</xdr:rowOff>
    </xdr:from>
    <xdr:to>
      <xdr:col>45</xdr:col>
      <xdr:colOff>177800</xdr:colOff>
      <xdr:row>105</xdr:row>
      <xdr:rowOff>71301</xdr:rowOff>
    </xdr:to>
    <xdr:cxnSp macro="">
      <xdr:nvCxnSpPr>
        <xdr:cNvPr id="485" name="直線コネクタ 484"/>
        <xdr:cNvCxnSpPr/>
      </xdr:nvCxnSpPr>
      <xdr:spPr>
        <a:xfrm flipV="1">
          <a:off x="7861300" y="180637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30299</xdr:rowOff>
    </xdr:from>
    <xdr:to>
      <xdr:col>36</xdr:col>
      <xdr:colOff>165100</xdr:colOff>
      <xdr:row>105</xdr:row>
      <xdr:rowOff>131899</xdr:rowOff>
    </xdr:to>
    <xdr:sp macro="" textlink="">
      <xdr:nvSpPr>
        <xdr:cNvPr id="486" name="楕円 485"/>
        <xdr:cNvSpPr/>
      </xdr:nvSpPr>
      <xdr:spPr>
        <a:xfrm>
          <a:off x="6921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71301</xdr:rowOff>
    </xdr:from>
    <xdr:to>
      <xdr:col>41</xdr:col>
      <xdr:colOff>50800</xdr:colOff>
      <xdr:row>105</xdr:row>
      <xdr:rowOff>81099</xdr:rowOff>
    </xdr:to>
    <xdr:cxnSp macro="">
      <xdr:nvCxnSpPr>
        <xdr:cNvPr id="487" name="直線コネクタ 486"/>
        <xdr:cNvCxnSpPr/>
      </xdr:nvCxnSpPr>
      <xdr:spPr>
        <a:xfrm flipV="1">
          <a:off x="6972300" y="180735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122300</xdr:rowOff>
    </xdr:from>
    <xdr:ext cx="469744" cy="259045"/>
    <xdr:sp macro="" textlink="">
      <xdr:nvSpPr>
        <xdr:cNvPr id="492" name="n_1mainValue【市民会館】&#10;一人当たり面積"/>
        <xdr:cNvSpPr txBox="1"/>
      </xdr:nvSpPr>
      <xdr:spPr>
        <a:xfrm>
          <a:off x="9391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128832</xdr:rowOff>
    </xdr:from>
    <xdr:ext cx="469744" cy="259045"/>
    <xdr:sp macro="" textlink="">
      <xdr:nvSpPr>
        <xdr:cNvPr id="493" name="n_2mainValue【市民会館】&#10;一人当たり面積"/>
        <xdr:cNvSpPr txBox="1"/>
      </xdr:nvSpPr>
      <xdr:spPr>
        <a:xfrm>
          <a:off x="8515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138628</xdr:rowOff>
    </xdr:from>
    <xdr:ext cx="469744" cy="259045"/>
    <xdr:sp macro="" textlink="">
      <xdr:nvSpPr>
        <xdr:cNvPr id="494" name="n_3mainValue【市民会館】&#10;一人当たり面積"/>
        <xdr:cNvSpPr txBox="1"/>
      </xdr:nvSpPr>
      <xdr:spPr>
        <a:xfrm>
          <a:off x="7626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148426</xdr:rowOff>
    </xdr:from>
    <xdr:ext cx="469744" cy="259045"/>
    <xdr:sp macro="" textlink="">
      <xdr:nvSpPr>
        <xdr:cNvPr id="495" name="n_4mainValue【市民会館】&#10;一人当たり面積"/>
        <xdr:cNvSpPr txBox="1"/>
      </xdr:nvSpPr>
      <xdr:spPr>
        <a:xfrm>
          <a:off x="6737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111942</xdr:rowOff>
    </xdr:from>
    <xdr:to>
      <xdr:col>85</xdr:col>
      <xdr:colOff>177800</xdr:colOff>
      <xdr:row>38</xdr:row>
      <xdr:rowOff>42092</xdr:rowOff>
    </xdr:to>
    <xdr:sp macro="" textlink="">
      <xdr:nvSpPr>
        <xdr:cNvPr id="537" name="楕円 536"/>
        <xdr:cNvSpPr/>
      </xdr:nvSpPr>
      <xdr:spPr>
        <a:xfrm>
          <a:off x="16268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134819</xdr:rowOff>
    </xdr:from>
    <xdr:ext cx="405111" cy="259045"/>
    <xdr:sp macro="" textlink="">
      <xdr:nvSpPr>
        <xdr:cNvPr id="538" name="【一般廃棄物処理施設】&#10;有形固定資産減価償却率該当値テキスト"/>
        <xdr:cNvSpPr txBox="1"/>
      </xdr:nvSpPr>
      <xdr:spPr>
        <a:xfrm>
          <a:off x="16357600" y="630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539" name="楕円 538"/>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162741</xdr:rowOff>
    </xdr:to>
    <xdr:cxnSp macro="">
      <xdr:nvCxnSpPr>
        <xdr:cNvPr id="540" name="直線コネクタ 539"/>
        <xdr:cNvCxnSpPr/>
      </xdr:nvCxnSpPr>
      <xdr:spPr>
        <a:xfrm>
          <a:off x="15481300" y="643128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134801</xdr:rowOff>
    </xdr:from>
    <xdr:to>
      <xdr:col>76</xdr:col>
      <xdr:colOff>165100</xdr:colOff>
      <xdr:row>37</xdr:row>
      <xdr:rowOff>64951</xdr:rowOff>
    </xdr:to>
    <xdr:sp macro="" textlink="">
      <xdr:nvSpPr>
        <xdr:cNvPr id="541" name="楕円 540"/>
        <xdr:cNvSpPr/>
      </xdr:nvSpPr>
      <xdr:spPr>
        <a:xfrm>
          <a:off x="14541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14151</xdr:rowOff>
    </xdr:from>
    <xdr:to>
      <xdr:col>81</xdr:col>
      <xdr:colOff>50800</xdr:colOff>
      <xdr:row>37</xdr:row>
      <xdr:rowOff>87630</xdr:rowOff>
    </xdr:to>
    <xdr:cxnSp macro="">
      <xdr:nvCxnSpPr>
        <xdr:cNvPr id="542" name="直線コネクタ 541"/>
        <xdr:cNvCxnSpPr/>
      </xdr:nvCxnSpPr>
      <xdr:spPr>
        <a:xfrm>
          <a:off x="14592300" y="635780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62956</xdr:rowOff>
    </xdr:from>
    <xdr:to>
      <xdr:col>72</xdr:col>
      <xdr:colOff>38100</xdr:colOff>
      <xdr:row>36</xdr:row>
      <xdr:rowOff>164556</xdr:rowOff>
    </xdr:to>
    <xdr:sp macro="" textlink="">
      <xdr:nvSpPr>
        <xdr:cNvPr id="543" name="楕円 542"/>
        <xdr:cNvSpPr/>
      </xdr:nvSpPr>
      <xdr:spPr>
        <a:xfrm>
          <a:off x="13652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113756</xdr:rowOff>
    </xdr:from>
    <xdr:to>
      <xdr:col>76</xdr:col>
      <xdr:colOff>114300</xdr:colOff>
      <xdr:row>37</xdr:row>
      <xdr:rowOff>14151</xdr:rowOff>
    </xdr:to>
    <xdr:cxnSp macro="">
      <xdr:nvCxnSpPr>
        <xdr:cNvPr id="544" name="直線コネクタ 543"/>
        <xdr:cNvCxnSpPr/>
      </xdr:nvCxnSpPr>
      <xdr:spPr>
        <a:xfrm>
          <a:off x="13703300" y="628595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159294</xdr:rowOff>
    </xdr:from>
    <xdr:to>
      <xdr:col>67</xdr:col>
      <xdr:colOff>101600</xdr:colOff>
      <xdr:row>37</xdr:row>
      <xdr:rowOff>89444</xdr:rowOff>
    </xdr:to>
    <xdr:sp macro="" textlink="">
      <xdr:nvSpPr>
        <xdr:cNvPr id="545" name="楕円 544"/>
        <xdr:cNvSpPr/>
      </xdr:nvSpPr>
      <xdr:spPr>
        <a:xfrm>
          <a:off x="12763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113756</xdr:rowOff>
    </xdr:from>
    <xdr:to>
      <xdr:col>71</xdr:col>
      <xdr:colOff>177800</xdr:colOff>
      <xdr:row>37</xdr:row>
      <xdr:rowOff>38644</xdr:rowOff>
    </xdr:to>
    <xdr:cxnSp macro="">
      <xdr:nvCxnSpPr>
        <xdr:cNvPr id="546" name="直線コネクタ 545"/>
        <xdr:cNvCxnSpPr/>
      </xdr:nvCxnSpPr>
      <xdr:spPr>
        <a:xfrm flipV="1">
          <a:off x="12814300" y="628595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551" name="n_1main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81478</xdr:rowOff>
    </xdr:from>
    <xdr:ext cx="405111" cy="259045"/>
    <xdr:sp macro="" textlink="">
      <xdr:nvSpPr>
        <xdr:cNvPr id="552" name="n_2mainValue【一般廃棄物処理施設】&#10;有形固定資産減価償却率"/>
        <xdr:cNvSpPr txBox="1"/>
      </xdr:nvSpPr>
      <xdr:spPr>
        <a:xfrm>
          <a:off x="14389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9633</xdr:rowOff>
    </xdr:from>
    <xdr:ext cx="405111" cy="259045"/>
    <xdr:sp macro="" textlink="">
      <xdr:nvSpPr>
        <xdr:cNvPr id="553" name="n_3mainValue【一般廃棄物処理施設】&#10;有形固定資産減価償却率"/>
        <xdr:cNvSpPr txBox="1"/>
      </xdr:nvSpPr>
      <xdr:spPr>
        <a:xfrm>
          <a:off x="13500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105971</xdr:rowOff>
    </xdr:from>
    <xdr:ext cx="405111" cy="259045"/>
    <xdr:sp macro="" textlink="">
      <xdr:nvSpPr>
        <xdr:cNvPr id="554" name="n_4mainValue【一般廃棄物処理施設】&#10;有形固定資産減価償却率"/>
        <xdr:cNvSpPr txBox="1"/>
      </xdr:nvSpPr>
      <xdr:spPr>
        <a:xfrm>
          <a:off x="12611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131680</xdr:rowOff>
    </xdr:from>
    <xdr:to>
      <xdr:col>116</xdr:col>
      <xdr:colOff>114300</xdr:colOff>
      <xdr:row>40</xdr:row>
      <xdr:rowOff>61830</xdr:rowOff>
    </xdr:to>
    <xdr:sp macro="" textlink="">
      <xdr:nvSpPr>
        <xdr:cNvPr id="592" name="楕円 591"/>
        <xdr:cNvSpPr/>
      </xdr:nvSpPr>
      <xdr:spPr>
        <a:xfrm>
          <a:off x="22110700" y="68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154557</xdr:rowOff>
    </xdr:from>
    <xdr:ext cx="599010" cy="259045"/>
    <xdr:sp macro="" textlink="">
      <xdr:nvSpPr>
        <xdr:cNvPr id="593" name="【一般廃棄物処理施設】&#10;一人当たり有形固定資産（償却資産）額該当値テキスト"/>
        <xdr:cNvSpPr txBox="1"/>
      </xdr:nvSpPr>
      <xdr:spPr>
        <a:xfrm>
          <a:off x="22199600" y="666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134744</xdr:rowOff>
    </xdr:from>
    <xdr:to>
      <xdr:col>112</xdr:col>
      <xdr:colOff>38100</xdr:colOff>
      <xdr:row>40</xdr:row>
      <xdr:rowOff>64894</xdr:rowOff>
    </xdr:to>
    <xdr:sp macro="" textlink="">
      <xdr:nvSpPr>
        <xdr:cNvPr id="594" name="楕円 593"/>
        <xdr:cNvSpPr/>
      </xdr:nvSpPr>
      <xdr:spPr>
        <a:xfrm>
          <a:off x="21272500" y="68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11030</xdr:rowOff>
    </xdr:from>
    <xdr:to>
      <xdr:col>116</xdr:col>
      <xdr:colOff>63500</xdr:colOff>
      <xdr:row>40</xdr:row>
      <xdr:rowOff>14094</xdr:rowOff>
    </xdr:to>
    <xdr:cxnSp macro="">
      <xdr:nvCxnSpPr>
        <xdr:cNvPr id="595" name="直線コネクタ 594"/>
        <xdr:cNvCxnSpPr/>
      </xdr:nvCxnSpPr>
      <xdr:spPr>
        <a:xfrm flipV="1">
          <a:off x="21323300" y="6869030"/>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138747</xdr:rowOff>
    </xdr:from>
    <xdr:to>
      <xdr:col>107</xdr:col>
      <xdr:colOff>101600</xdr:colOff>
      <xdr:row>40</xdr:row>
      <xdr:rowOff>68897</xdr:rowOff>
    </xdr:to>
    <xdr:sp macro="" textlink="">
      <xdr:nvSpPr>
        <xdr:cNvPr id="596" name="楕円 595"/>
        <xdr:cNvSpPr/>
      </xdr:nvSpPr>
      <xdr:spPr>
        <a:xfrm>
          <a:off x="20383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14094</xdr:rowOff>
    </xdr:from>
    <xdr:to>
      <xdr:col>111</xdr:col>
      <xdr:colOff>177800</xdr:colOff>
      <xdr:row>40</xdr:row>
      <xdr:rowOff>18097</xdr:rowOff>
    </xdr:to>
    <xdr:cxnSp macro="">
      <xdr:nvCxnSpPr>
        <xdr:cNvPr id="597" name="直線コネクタ 596"/>
        <xdr:cNvCxnSpPr/>
      </xdr:nvCxnSpPr>
      <xdr:spPr>
        <a:xfrm flipV="1">
          <a:off x="20434300" y="6872094"/>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143769</xdr:rowOff>
    </xdr:from>
    <xdr:to>
      <xdr:col>102</xdr:col>
      <xdr:colOff>165100</xdr:colOff>
      <xdr:row>40</xdr:row>
      <xdr:rowOff>73919</xdr:rowOff>
    </xdr:to>
    <xdr:sp macro="" textlink="">
      <xdr:nvSpPr>
        <xdr:cNvPr id="598" name="楕円 597"/>
        <xdr:cNvSpPr/>
      </xdr:nvSpPr>
      <xdr:spPr>
        <a:xfrm>
          <a:off x="19494500" y="68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18097</xdr:rowOff>
    </xdr:from>
    <xdr:to>
      <xdr:col>107</xdr:col>
      <xdr:colOff>50800</xdr:colOff>
      <xdr:row>40</xdr:row>
      <xdr:rowOff>23119</xdr:rowOff>
    </xdr:to>
    <xdr:cxnSp macro="">
      <xdr:nvCxnSpPr>
        <xdr:cNvPr id="599" name="直線コネクタ 598"/>
        <xdr:cNvCxnSpPr/>
      </xdr:nvCxnSpPr>
      <xdr:spPr>
        <a:xfrm flipV="1">
          <a:off x="19545300" y="6876097"/>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31195</xdr:rowOff>
    </xdr:from>
    <xdr:to>
      <xdr:col>98</xdr:col>
      <xdr:colOff>38100</xdr:colOff>
      <xdr:row>40</xdr:row>
      <xdr:rowOff>132795</xdr:rowOff>
    </xdr:to>
    <xdr:sp macro="" textlink="">
      <xdr:nvSpPr>
        <xdr:cNvPr id="600" name="楕円 599"/>
        <xdr:cNvSpPr/>
      </xdr:nvSpPr>
      <xdr:spPr>
        <a:xfrm>
          <a:off x="18605500" y="68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23119</xdr:rowOff>
    </xdr:from>
    <xdr:to>
      <xdr:col>102</xdr:col>
      <xdr:colOff>114300</xdr:colOff>
      <xdr:row>40</xdr:row>
      <xdr:rowOff>81995</xdr:rowOff>
    </xdr:to>
    <xdr:cxnSp macro="">
      <xdr:nvCxnSpPr>
        <xdr:cNvPr id="601" name="直線コネクタ 600"/>
        <xdr:cNvCxnSpPr/>
      </xdr:nvCxnSpPr>
      <xdr:spPr>
        <a:xfrm flipV="1">
          <a:off x="18656300" y="6881119"/>
          <a:ext cx="889000" cy="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81421</xdr:rowOff>
    </xdr:from>
    <xdr:ext cx="599010" cy="259045"/>
    <xdr:sp macro="" textlink="">
      <xdr:nvSpPr>
        <xdr:cNvPr id="606" name="n_1mainValue【一般廃棄物処理施設】&#10;一人当たり有形固定資産（償却資産）額"/>
        <xdr:cNvSpPr txBox="1"/>
      </xdr:nvSpPr>
      <xdr:spPr>
        <a:xfrm>
          <a:off x="21011095" y="659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85424</xdr:rowOff>
    </xdr:from>
    <xdr:ext cx="599010" cy="259045"/>
    <xdr:sp macro="" textlink="">
      <xdr:nvSpPr>
        <xdr:cNvPr id="607" name="n_2mainValue【一般廃棄物処理施設】&#10;一人当たり有形固定資産（償却資産）額"/>
        <xdr:cNvSpPr txBox="1"/>
      </xdr:nvSpPr>
      <xdr:spPr>
        <a:xfrm>
          <a:off x="20134795" y="660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90446</xdr:rowOff>
    </xdr:from>
    <xdr:ext cx="599010" cy="259045"/>
    <xdr:sp macro="" textlink="">
      <xdr:nvSpPr>
        <xdr:cNvPr id="608" name="n_3mainValue【一般廃棄物処理施設】&#10;一人当たり有形固定資産（償却資産）額"/>
        <xdr:cNvSpPr txBox="1"/>
      </xdr:nvSpPr>
      <xdr:spPr>
        <a:xfrm>
          <a:off x="19245795" y="660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149322</xdr:rowOff>
    </xdr:from>
    <xdr:ext cx="534377" cy="259045"/>
    <xdr:sp macro="" textlink="">
      <xdr:nvSpPr>
        <xdr:cNvPr id="609" name="n_4mainValue【一般廃棄物処理施設】&#10;一人当たり有形固定資産（償却資産）額"/>
        <xdr:cNvSpPr txBox="1"/>
      </xdr:nvSpPr>
      <xdr:spPr>
        <a:xfrm>
          <a:off x="18389111" y="666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141877</xdr:rowOff>
    </xdr:from>
    <xdr:to>
      <xdr:col>85</xdr:col>
      <xdr:colOff>177800</xdr:colOff>
      <xdr:row>61</xdr:row>
      <xdr:rowOff>72027</xdr:rowOff>
    </xdr:to>
    <xdr:sp macro="" textlink="">
      <xdr:nvSpPr>
        <xdr:cNvPr id="651" name="楕円 650"/>
        <xdr:cNvSpPr/>
      </xdr:nvSpPr>
      <xdr:spPr>
        <a:xfrm>
          <a:off x="16268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120304</xdr:rowOff>
    </xdr:from>
    <xdr:ext cx="405111" cy="259045"/>
    <xdr:sp macro="" textlink="">
      <xdr:nvSpPr>
        <xdr:cNvPr id="652" name="【保健センター・保健所】&#10;有形固定資産減価償却率該当値テキスト"/>
        <xdr:cNvSpPr txBox="1"/>
      </xdr:nvSpPr>
      <xdr:spPr>
        <a:xfrm>
          <a:off x="16357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653" name="楕円 652"/>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155122</xdr:rowOff>
    </xdr:from>
    <xdr:to>
      <xdr:col>85</xdr:col>
      <xdr:colOff>127000</xdr:colOff>
      <xdr:row>61</xdr:row>
      <xdr:rowOff>21227</xdr:rowOff>
    </xdr:to>
    <xdr:cxnSp macro="">
      <xdr:nvCxnSpPr>
        <xdr:cNvPr id="654" name="直線コネクタ 653"/>
        <xdr:cNvCxnSpPr/>
      </xdr:nvCxnSpPr>
      <xdr:spPr>
        <a:xfrm>
          <a:off x="15481300" y="104421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68399</xdr:rowOff>
    </xdr:from>
    <xdr:to>
      <xdr:col>76</xdr:col>
      <xdr:colOff>165100</xdr:colOff>
      <xdr:row>60</xdr:row>
      <xdr:rowOff>169999</xdr:rowOff>
    </xdr:to>
    <xdr:sp macro="" textlink="">
      <xdr:nvSpPr>
        <xdr:cNvPr id="655" name="楕円 654"/>
        <xdr:cNvSpPr/>
      </xdr:nvSpPr>
      <xdr:spPr>
        <a:xfrm>
          <a:off x="14541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119199</xdr:rowOff>
    </xdr:from>
    <xdr:to>
      <xdr:col>81</xdr:col>
      <xdr:colOff>50800</xdr:colOff>
      <xdr:row>60</xdr:row>
      <xdr:rowOff>155122</xdr:rowOff>
    </xdr:to>
    <xdr:cxnSp macro="">
      <xdr:nvCxnSpPr>
        <xdr:cNvPr id="656" name="直線コネクタ 655"/>
        <xdr:cNvCxnSpPr/>
      </xdr:nvCxnSpPr>
      <xdr:spPr>
        <a:xfrm>
          <a:off x="14592300" y="104061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657" name="楕円 656"/>
        <xdr:cNvSpPr/>
      </xdr:nvSpPr>
      <xdr:spPr>
        <a:xfrm>
          <a:off x="13652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81643</xdr:rowOff>
    </xdr:from>
    <xdr:to>
      <xdr:col>76</xdr:col>
      <xdr:colOff>114300</xdr:colOff>
      <xdr:row>60</xdr:row>
      <xdr:rowOff>119199</xdr:rowOff>
    </xdr:to>
    <xdr:cxnSp macro="">
      <xdr:nvCxnSpPr>
        <xdr:cNvPr id="658" name="直線コネクタ 657"/>
        <xdr:cNvCxnSpPr/>
      </xdr:nvCxnSpPr>
      <xdr:spPr>
        <a:xfrm>
          <a:off x="13703300" y="103686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xdr:rowOff>
    </xdr:from>
    <xdr:to>
      <xdr:col>67</xdr:col>
      <xdr:colOff>101600</xdr:colOff>
      <xdr:row>60</xdr:row>
      <xdr:rowOff>117747</xdr:rowOff>
    </xdr:to>
    <xdr:sp macro="" textlink="">
      <xdr:nvSpPr>
        <xdr:cNvPr id="659" name="楕円 658"/>
        <xdr:cNvSpPr/>
      </xdr:nvSpPr>
      <xdr:spPr>
        <a:xfrm>
          <a:off x="12763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66947</xdr:rowOff>
    </xdr:from>
    <xdr:to>
      <xdr:col>71</xdr:col>
      <xdr:colOff>177800</xdr:colOff>
      <xdr:row>60</xdr:row>
      <xdr:rowOff>81643</xdr:rowOff>
    </xdr:to>
    <xdr:cxnSp macro="">
      <xdr:nvCxnSpPr>
        <xdr:cNvPr id="660" name="直線コネクタ 659"/>
        <xdr:cNvCxnSpPr/>
      </xdr:nvCxnSpPr>
      <xdr:spPr>
        <a:xfrm>
          <a:off x="12814300" y="103539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25599</xdr:rowOff>
    </xdr:from>
    <xdr:ext cx="405111" cy="259045"/>
    <xdr:sp macro="" textlink="">
      <xdr:nvSpPr>
        <xdr:cNvPr id="665" name="n_1mainValue【保健センター・保健所】&#10;有形固定資産減価償却率"/>
        <xdr:cNvSpPr txBox="1"/>
      </xdr:nvSpPr>
      <xdr:spPr>
        <a:xfrm>
          <a:off x="15266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666" name="n_2main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123570</xdr:rowOff>
    </xdr:from>
    <xdr:ext cx="405111" cy="259045"/>
    <xdr:sp macro="" textlink="">
      <xdr:nvSpPr>
        <xdr:cNvPr id="667" name="n_3mainValue【保健センター・保健所】&#10;有形固定資産減価償却率"/>
        <xdr:cNvSpPr txBox="1"/>
      </xdr:nvSpPr>
      <xdr:spPr>
        <a:xfrm>
          <a:off x="13500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108874</xdr:rowOff>
    </xdr:from>
    <xdr:ext cx="405111" cy="259045"/>
    <xdr:sp macro="" textlink="">
      <xdr:nvSpPr>
        <xdr:cNvPr id="668" name="n_4mainValue【保健センター・保健所】&#10;有形固定資産減価償却率"/>
        <xdr:cNvSpPr txBox="1"/>
      </xdr:nvSpPr>
      <xdr:spPr>
        <a:xfrm>
          <a:off x="12611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8" name="楕円 707"/>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09" name="【保健センター・保健所】&#10;一人当たり面積該当値テキスト"/>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710" name="楕円 709"/>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711" name="直線コネクタ 710"/>
        <xdr:cNvCxnSpPr/>
      </xdr:nvCxnSpPr>
      <xdr:spPr>
        <a:xfrm>
          <a:off x="21323300" y="1040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50800</xdr:rowOff>
    </xdr:from>
    <xdr:to>
      <xdr:col>107</xdr:col>
      <xdr:colOff>101600</xdr:colOff>
      <xdr:row>60</xdr:row>
      <xdr:rowOff>152400</xdr:rowOff>
    </xdr:to>
    <xdr:sp macro="" textlink="">
      <xdr:nvSpPr>
        <xdr:cNvPr id="712" name="楕円 711"/>
        <xdr:cNvSpPr/>
      </xdr:nvSpPr>
      <xdr:spPr>
        <a:xfrm>
          <a:off x="20383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101600</xdr:rowOff>
    </xdr:from>
    <xdr:to>
      <xdr:col>111</xdr:col>
      <xdr:colOff>177800</xdr:colOff>
      <xdr:row>60</xdr:row>
      <xdr:rowOff>114300</xdr:rowOff>
    </xdr:to>
    <xdr:cxnSp macro="">
      <xdr:nvCxnSpPr>
        <xdr:cNvPr id="713" name="直線コネクタ 712"/>
        <xdr:cNvCxnSpPr/>
      </xdr:nvCxnSpPr>
      <xdr:spPr>
        <a:xfrm>
          <a:off x="20434300" y="1038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4" name="楕円 713"/>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101600</xdr:rowOff>
    </xdr:from>
    <xdr:to>
      <xdr:col>107</xdr:col>
      <xdr:colOff>50800</xdr:colOff>
      <xdr:row>60</xdr:row>
      <xdr:rowOff>114300</xdr:rowOff>
    </xdr:to>
    <xdr:cxnSp macro="">
      <xdr:nvCxnSpPr>
        <xdr:cNvPr id="715" name="直線コネクタ 714"/>
        <xdr:cNvCxnSpPr/>
      </xdr:nvCxnSpPr>
      <xdr:spPr>
        <a:xfrm flipV="1">
          <a:off x="19545300" y="1038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16" name="楕円 715"/>
        <xdr:cNvSpPr/>
      </xdr:nvSpPr>
      <xdr:spPr>
        <a:xfrm>
          <a:off x="18605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114300</xdr:rowOff>
    </xdr:to>
    <xdr:cxnSp macro="">
      <xdr:nvCxnSpPr>
        <xdr:cNvPr id="717" name="直線コネクタ 716"/>
        <xdr:cNvCxnSpPr/>
      </xdr:nvCxnSpPr>
      <xdr:spPr>
        <a:xfrm>
          <a:off x="18656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722"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168927</xdr:rowOff>
    </xdr:from>
    <xdr:ext cx="469744" cy="259045"/>
    <xdr:sp macro="" textlink="">
      <xdr:nvSpPr>
        <xdr:cNvPr id="723" name="n_2mainValue【保健センター・保健所】&#10;一人当たり面積"/>
        <xdr:cNvSpPr txBox="1"/>
      </xdr:nvSpPr>
      <xdr:spPr>
        <a:xfrm>
          <a:off x="2019942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4" name="n_3main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25" name="n_4main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96701</xdr:rowOff>
    </xdr:from>
    <xdr:to>
      <xdr:col>85</xdr:col>
      <xdr:colOff>177800</xdr:colOff>
      <xdr:row>86</xdr:row>
      <xdr:rowOff>26851</xdr:rowOff>
    </xdr:to>
    <xdr:sp macro="" textlink="">
      <xdr:nvSpPr>
        <xdr:cNvPr id="767" name="楕円 766"/>
        <xdr:cNvSpPr/>
      </xdr:nvSpPr>
      <xdr:spPr>
        <a:xfrm>
          <a:off x="162687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75128</xdr:rowOff>
    </xdr:from>
    <xdr:ext cx="405111" cy="259045"/>
    <xdr:sp macro="" textlink="">
      <xdr:nvSpPr>
        <xdr:cNvPr id="768" name="【消防施設】&#10;有形固定資産減価償却率該当値テキスト"/>
        <xdr:cNvSpPr txBox="1"/>
      </xdr:nvSpPr>
      <xdr:spPr>
        <a:xfrm>
          <a:off x="16357600"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85271</xdr:rowOff>
    </xdr:from>
    <xdr:to>
      <xdr:col>81</xdr:col>
      <xdr:colOff>101600</xdr:colOff>
      <xdr:row>86</xdr:row>
      <xdr:rowOff>15421</xdr:rowOff>
    </xdr:to>
    <xdr:sp macro="" textlink="">
      <xdr:nvSpPr>
        <xdr:cNvPr id="769" name="楕円 768"/>
        <xdr:cNvSpPr/>
      </xdr:nvSpPr>
      <xdr:spPr>
        <a:xfrm>
          <a:off x="15430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136071</xdr:rowOff>
    </xdr:from>
    <xdr:to>
      <xdr:col>85</xdr:col>
      <xdr:colOff>127000</xdr:colOff>
      <xdr:row>85</xdr:row>
      <xdr:rowOff>147501</xdr:rowOff>
    </xdr:to>
    <xdr:cxnSp macro="">
      <xdr:nvCxnSpPr>
        <xdr:cNvPr id="770" name="直線コネクタ 769"/>
        <xdr:cNvCxnSpPr/>
      </xdr:nvCxnSpPr>
      <xdr:spPr>
        <a:xfrm>
          <a:off x="15481300" y="147093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80373</xdr:rowOff>
    </xdr:from>
    <xdr:to>
      <xdr:col>76</xdr:col>
      <xdr:colOff>165100</xdr:colOff>
      <xdr:row>86</xdr:row>
      <xdr:rowOff>10523</xdr:rowOff>
    </xdr:to>
    <xdr:sp macro="" textlink="">
      <xdr:nvSpPr>
        <xdr:cNvPr id="771" name="楕円 770"/>
        <xdr:cNvSpPr/>
      </xdr:nvSpPr>
      <xdr:spPr>
        <a:xfrm>
          <a:off x="14541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131173</xdr:rowOff>
    </xdr:from>
    <xdr:to>
      <xdr:col>81</xdr:col>
      <xdr:colOff>50800</xdr:colOff>
      <xdr:row>85</xdr:row>
      <xdr:rowOff>136071</xdr:rowOff>
    </xdr:to>
    <xdr:cxnSp macro="">
      <xdr:nvCxnSpPr>
        <xdr:cNvPr id="772" name="直線コネクタ 771"/>
        <xdr:cNvCxnSpPr/>
      </xdr:nvCxnSpPr>
      <xdr:spPr>
        <a:xfrm>
          <a:off x="14592300" y="147044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64044</xdr:rowOff>
    </xdr:from>
    <xdr:to>
      <xdr:col>72</xdr:col>
      <xdr:colOff>38100</xdr:colOff>
      <xdr:row>85</xdr:row>
      <xdr:rowOff>165644</xdr:rowOff>
    </xdr:to>
    <xdr:sp macro="" textlink="">
      <xdr:nvSpPr>
        <xdr:cNvPr id="773" name="楕円 772"/>
        <xdr:cNvSpPr/>
      </xdr:nvSpPr>
      <xdr:spPr>
        <a:xfrm>
          <a:off x="1365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114844</xdr:rowOff>
    </xdr:from>
    <xdr:to>
      <xdr:col>76</xdr:col>
      <xdr:colOff>114300</xdr:colOff>
      <xdr:row>85</xdr:row>
      <xdr:rowOff>131173</xdr:rowOff>
    </xdr:to>
    <xdr:cxnSp macro="">
      <xdr:nvCxnSpPr>
        <xdr:cNvPr id="774" name="直線コネクタ 773"/>
        <xdr:cNvCxnSpPr/>
      </xdr:nvCxnSpPr>
      <xdr:spPr>
        <a:xfrm>
          <a:off x="13703300" y="146880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10161</xdr:rowOff>
    </xdr:from>
    <xdr:to>
      <xdr:col>67</xdr:col>
      <xdr:colOff>101600</xdr:colOff>
      <xdr:row>78</xdr:row>
      <xdr:rowOff>111761</xdr:rowOff>
    </xdr:to>
    <xdr:sp macro="" textlink="">
      <xdr:nvSpPr>
        <xdr:cNvPr id="775" name="楕円 774"/>
        <xdr:cNvSpPr/>
      </xdr:nvSpPr>
      <xdr:spPr>
        <a:xfrm>
          <a:off x="12763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60961</xdr:rowOff>
    </xdr:from>
    <xdr:to>
      <xdr:col>71</xdr:col>
      <xdr:colOff>177800</xdr:colOff>
      <xdr:row>85</xdr:row>
      <xdr:rowOff>114844</xdr:rowOff>
    </xdr:to>
    <xdr:cxnSp macro="">
      <xdr:nvCxnSpPr>
        <xdr:cNvPr id="776" name="直線コネクタ 775"/>
        <xdr:cNvCxnSpPr/>
      </xdr:nvCxnSpPr>
      <xdr:spPr>
        <a:xfrm>
          <a:off x="12814300" y="13434061"/>
          <a:ext cx="889000" cy="12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6548</xdr:rowOff>
    </xdr:from>
    <xdr:ext cx="405111" cy="259045"/>
    <xdr:sp macro="" textlink="">
      <xdr:nvSpPr>
        <xdr:cNvPr id="781" name="n_1mainValue【消防施設】&#10;有形固定資産減価償却率"/>
        <xdr:cNvSpPr txBox="1"/>
      </xdr:nvSpPr>
      <xdr:spPr>
        <a:xfrm>
          <a:off x="152660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1650</xdr:rowOff>
    </xdr:from>
    <xdr:ext cx="405111" cy="259045"/>
    <xdr:sp macro="" textlink="">
      <xdr:nvSpPr>
        <xdr:cNvPr id="782" name="n_2mainValue【消防施設】&#10;有形固定資産減価償却率"/>
        <xdr:cNvSpPr txBox="1"/>
      </xdr:nvSpPr>
      <xdr:spPr>
        <a:xfrm>
          <a:off x="14389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156771</xdr:rowOff>
    </xdr:from>
    <xdr:ext cx="405111" cy="259045"/>
    <xdr:sp macro="" textlink="">
      <xdr:nvSpPr>
        <xdr:cNvPr id="783" name="n_3mainValue【消防施設】&#10;有形固定資産減価償却率"/>
        <xdr:cNvSpPr txBox="1"/>
      </xdr:nvSpPr>
      <xdr:spPr>
        <a:xfrm>
          <a:off x="13500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128288</xdr:rowOff>
    </xdr:from>
    <xdr:ext cx="340478" cy="259045"/>
    <xdr:sp macro="" textlink="">
      <xdr:nvSpPr>
        <xdr:cNvPr id="784" name="n_4mainValue【消防施設】&#10;有形固定資産減価償却率"/>
        <xdr:cNvSpPr txBox="1"/>
      </xdr:nvSpPr>
      <xdr:spPr>
        <a:xfrm>
          <a:off x="12644061" y="1315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822" name="楕円 821"/>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135907</xdr:rowOff>
    </xdr:from>
    <xdr:ext cx="469744" cy="259045"/>
    <xdr:sp macro="" textlink="">
      <xdr:nvSpPr>
        <xdr:cNvPr id="823" name="【消防施設】&#10;一人当たり面積該当値テキスト"/>
        <xdr:cNvSpPr txBox="1"/>
      </xdr:nvSpPr>
      <xdr:spPr>
        <a:xfrm>
          <a:off x="22199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824" name="楕円 823"/>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168402</xdr:rowOff>
    </xdr:to>
    <xdr:cxnSp macro="">
      <xdr:nvCxnSpPr>
        <xdr:cNvPr id="825" name="直線コネクタ 824"/>
        <xdr:cNvCxnSpPr/>
      </xdr:nvCxnSpPr>
      <xdr:spPr>
        <a:xfrm flipV="1">
          <a:off x="21323300" y="14394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826" name="楕円 825"/>
        <xdr:cNvSpPr/>
      </xdr:nvSpPr>
      <xdr:spPr>
        <a:xfrm>
          <a:off x="2038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84</xdr:row>
      <xdr:rowOff>1524</xdr:rowOff>
    </xdr:to>
    <xdr:cxnSp macro="">
      <xdr:nvCxnSpPr>
        <xdr:cNvPr id="827" name="直線コネクタ 826"/>
        <xdr:cNvCxnSpPr/>
      </xdr:nvCxnSpPr>
      <xdr:spPr>
        <a:xfrm flipV="1">
          <a:off x="20434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35306</xdr:rowOff>
    </xdr:from>
    <xdr:to>
      <xdr:col>102</xdr:col>
      <xdr:colOff>165100</xdr:colOff>
      <xdr:row>83</xdr:row>
      <xdr:rowOff>136906</xdr:rowOff>
    </xdr:to>
    <xdr:sp macro="" textlink="">
      <xdr:nvSpPr>
        <xdr:cNvPr id="828" name="楕円 827"/>
        <xdr:cNvSpPr/>
      </xdr:nvSpPr>
      <xdr:spPr>
        <a:xfrm>
          <a:off x="19494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86106</xdr:rowOff>
    </xdr:from>
    <xdr:to>
      <xdr:col>107</xdr:col>
      <xdr:colOff>50800</xdr:colOff>
      <xdr:row>84</xdr:row>
      <xdr:rowOff>1524</xdr:rowOff>
    </xdr:to>
    <xdr:cxnSp macro="">
      <xdr:nvCxnSpPr>
        <xdr:cNvPr id="829" name="直線コネクタ 828"/>
        <xdr:cNvCxnSpPr/>
      </xdr:nvCxnSpPr>
      <xdr:spPr>
        <a:xfrm>
          <a:off x="19545300" y="143164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94742</xdr:rowOff>
    </xdr:from>
    <xdr:to>
      <xdr:col>98</xdr:col>
      <xdr:colOff>38100</xdr:colOff>
      <xdr:row>84</xdr:row>
      <xdr:rowOff>24892</xdr:rowOff>
    </xdr:to>
    <xdr:sp macro="" textlink="">
      <xdr:nvSpPr>
        <xdr:cNvPr id="830" name="楕円 829"/>
        <xdr:cNvSpPr/>
      </xdr:nvSpPr>
      <xdr:spPr>
        <a:xfrm>
          <a:off x="18605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86106</xdr:rowOff>
    </xdr:from>
    <xdr:to>
      <xdr:col>102</xdr:col>
      <xdr:colOff>114300</xdr:colOff>
      <xdr:row>83</xdr:row>
      <xdr:rowOff>145542</xdr:rowOff>
    </xdr:to>
    <xdr:cxnSp macro="">
      <xdr:nvCxnSpPr>
        <xdr:cNvPr id="831" name="直線コネクタ 830"/>
        <xdr:cNvCxnSpPr/>
      </xdr:nvCxnSpPr>
      <xdr:spPr>
        <a:xfrm flipV="1">
          <a:off x="18656300" y="14316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38879</xdr:rowOff>
    </xdr:from>
    <xdr:ext cx="469744" cy="259045"/>
    <xdr:sp macro="" textlink="">
      <xdr:nvSpPr>
        <xdr:cNvPr id="836" name="n_1mainValue【消防施設】&#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837" name="n_2mainValue【消防施設】&#10;一人当たり面積"/>
        <xdr:cNvSpPr txBox="1"/>
      </xdr:nvSpPr>
      <xdr:spPr>
        <a:xfrm>
          <a:off x="20199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153433</xdr:rowOff>
    </xdr:from>
    <xdr:ext cx="469744" cy="259045"/>
    <xdr:sp macro="" textlink="">
      <xdr:nvSpPr>
        <xdr:cNvPr id="838" name="n_3mainValue【消防施設】&#10;一人当たり面積"/>
        <xdr:cNvSpPr txBox="1"/>
      </xdr:nvSpPr>
      <xdr:spPr>
        <a:xfrm>
          <a:off x="19310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41419</xdr:rowOff>
    </xdr:from>
    <xdr:ext cx="469744" cy="259045"/>
    <xdr:sp macro="" textlink="">
      <xdr:nvSpPr>
        <xdr:cNvPr id="839" name="n_4mainValue【消防施設】&#10;一人当たり面積"/>
        <xdr:cNvSpPr txBox="1"/>
      </xdr:nvSpPr>
      <xdr:spPr>
        <a:xfrm>
          <a:off x="18421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133169</xdr:rowOff>
    </xdr:from>
    <xdr:to>
      <xdr:col>85</xdr:col>
      <xdr:colOff>177800</xdr:colOff>
      <xdr:row>102</xdr:row>
      <xdr:rowOff>63319</xdr:rowOff>
    </xdr:to>
    <xdr:sp macro="" textlink="">
      <xdr:nvSpPr>
        <xdr:cNvPr id="881" name="楕円 880"/>
        <xdr:cNvSpPr/>
      </xdr:nvSpPr>
      <xdr:spPr>
        <a:xfrm>
          <a:off x="162687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156046</xdr:rowOff>
    </xdr:from>
    <xdr:ext cx="405111" cy="259045"/>
    <xdr:sp macro="" textlink="">
      <xdr:nvSpPr>
        <xdr:cNvPr id="882" name="【庁舎】&#10;有形固定資産減価償却率該当値テキスト"/>
        <xdr:cNvSpPr txBox="1"/>
      </xdr:nvSpPr>
      <xdr:spPr>
        <a:xfrm>
          <a:off x="16357600"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883" name="楕円 882"/>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144780</xdr:rowOff>
    </xdr:from>
    <xdr:to>
      <xdr:col>85</xdr:col>
      <xdr:colOff>127000</xdr:colOff>
      <xdr:row>102</xdr:row>
      <xdr:rowOff>12519</xdr:rowOff>
    </xdr:to>
    <xdr:cxnSp macro="">
      <xdr:nvCxnSpPr>
        <xdr:cNvPr id="884" name="直線コネクタ 883"/>
        <xdr:cNvCxnSpPr/>
      </xdr:nvCxnSpPr>
      <xdr:spPr>
        <a:xfrm>
          <a:off x="15481300" y="174612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885" name="楕円 884"/>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107</xdr:row>
      <xdr:rowOff>41911</xdr:rowOff>
    </xdr:to>
    <xdr:cxnSp macro="">
      <xdr:nvCxnSpPr>
        <xdr:cNvPr id="886" name="直線コネクタ 885"/>
        <xdr:cNvCxnSpPr/>
      </xdr:nvCxnSpPr>
      <xdr:spPr>
        <a:xfrm flipV="1">
          <a:off x="14592300" y="17461230"/>
          <a:ext cx="889000" cy="9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10705</xdr:rowOff>
    </xdr:from>
    <xdr:to>
      <xdr:col>72</xdr:col>
      <xdr:colOff>38100</xdr:colOff>
      <xdr:row>107</xdr:row>
      <xdr:rowOff>112305</xdr:rowOff>
    </xdr:to>
    <xdr:sp macro="" textlink="">
      <xdr:nvSpPr>
        <xdr:cNvPr id="887" name="楕円 886"/>
        <xdr:cNvSpPr/>
      </xdr:nvSpPr>
      <xdr:spPr>
        <a:xfrm>
          <a:off x="1365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61505</xdr:rowOff>
    </xdr:to>
    <xdr:cxnSp macro="">
      <xdr:nvCxnSpPr>
        <xdr:cNvPr id="888" name="直線コネクタ 887"/>
        <xdr:cNvCxnSpPr/>
      </xdr:nvCxnSpPr>
      <xdr:spPr>
        <a:xfrm flipV="1">
          <a:off x="13703300" y="183870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889" name="楕円 888"/>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107</xdr:row>
      <xdr:rowOff>61505</xdr:rowOff>
    </xdr:to>
    <xdr:cxnSp macro="">
      <xdr:nvCxnSpPr>
        <xdr:cNvPr id="890" name="直線コネクタ 889"/>
        <xdr:cNvCxnSpPr/>
      </xdr:nvCxnSpPr>
      <xdr:spPr>
        <a:xfrm>
          <a:off x="12814300" y="18215611"/>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40657</xdr:rowOff>
    </xdr:from>
    <xdr:ext cx="405111" cy="259045"/>
    <xdr:sp macro="" textlink="">
      <xdr:nvSpPr>
        <xdr:cNvPr id="895" name="n_1mainValue【庁舎】&#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896" name="n_2mainValue【庁舎】&#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103432</xdr:rowOff>
    </xdr:from>
    <xdr:ext cx="405111" cy="259045"/>
    <xdr:sp macro="" textlink="">
      <xdr:nvSpPr>
        <xdr:cNvPr id="897" name="n_3mainValue【庁舎】&#10;有形固定資産減価償却率"/>
        <xdr:cNvSpPr txBox="1"/>
      </xdr:nvSpPr>
      <xdr:spPr>
        <a:xfrm>
          <a:off x="13500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898" name="n_4mainValue【庁舎】&#10;有形固定資産減価償却率"/>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941" name="楕円 940"/>
        <xdr:cNvSpPr/>
      </xdr:nvSpPr>
      <xdr:spPr>
        <a:xfrm>
          <a:off x="22110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167476</xdr:rowOff>
    </xdr:from>
    <xdr:ext cx="469744" cy="259045"/>
    <xdr:sp macro="" textlink="">
      <xdr:nvSpPr>
        <xdr:cNvPr id="942" name="【庁舎】&#10;一人当たり面積該当値テキスト"/>
        <xdr:cNvSpPr txBox="1"/>
      </xdr:nvSpPr>
      <xdr:spPr>
        <a:xfrm>
          <a:off x="22199600" y="179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943" name="楕円 942"/>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23949</xdr:rowOff>
    </xdr:from>
    <xdr:to>
      <xdr:col>116</xdr:col>
      <xdr:colOff>63500</xdr:colOff>
      <xdr:row>106</xdr:row>
      <xdr:rowOff>30480</xdr:rowOff>
    </xdr:to>
    <xdr:cxnSp macro="">
      <xdr:nvCxnSpPr>
        <xdr:cNvPr id="944" name="直線コネクタ 943"/>
        <xdr:cNvCxnSpPr/>
      </xdr:nvCxnSpPr>
      <xdr:spPr>
        <a:xfrm flipV="1">
          <a:off x="21323300" y="181976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945" name="楕円 944"/>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108</xdr:row>
      <xdr:rowOff>30480</xdr:rowOff>
    </xdr:to>
    <xdr:cxnSp macro="">
      <xdr:nvCxnSpPr>
        <xdr:cNvPr id="946" name="直線コネクタ 945"/>
        <xdr:cNvCxnSpPr/>
      </xdr:nvCxnSpPr>
      <xdr:spPr>
        <a:xfrm flipV="1">
          <a:off x="20434300" y="182041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947" name="楕円 946"/>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143148</xdr:rowOff>
    </xdr:from>
    <xdr:to>
      <xdr:col>107</xdr:col>
      <xdr:colOff>50800</xdr:colOff>
      <xdr:row>108</xdr:row>
      <xdr:rowOff>30480</xdr:rowOff>
    </xdr:to>
    <xdr:cxnSp macro="">
      <xdr:nvCxnSpPr>
        <xdr:cNvPr id="948" name="直線コネクタ 947"/>
        <xdr:cNvCxnSpPr/>
      </xdr:nvCxnSpPr>
      <xdr:spPr>
        <a:xfrm>
          <a:off x="19545300" y="184882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949" name="楕円 948"/>
        <xdr:cNvSpPr/>
      </xdr:nvSpPr>
      <xdr:spPr>
        <a:xfrm>
          <a:off x="18605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143148</xdr:rowOff>
    </xdr:from>
    <xdr:to>
      <xdr:col>102</xdr:col>
      <xdr:colOff>114300</xdr:colOff>
      <xdr:row>108</xdr:row>
      <xdr:rowOff>92529</xdr:rowOff>
    </xdr:to>
    <xdr:cxnSp macro="">
      <xdr:nvCxnSpPr>
        <xdr:cNvPr id="950" name="直線コネクタ 949"/>
        <xdr:cNvCxnSpPr/>
      </xdr:nvCxnSpPr>
      <xdr:spPr>
        <a:xfrm flipV="1">
          <a:off x="18656300" y="18488298"/>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955" name="n_1mainValue【庁舎】&#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956" name="n_2mainValue【庁舎】&#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957" name="n_3mainValue【庁舎】&#10;一人当たり面積"/>
        <xdr:cNvSpPr txBox="1"/>
      </xdr:nvSpPr>
      <xdr:spPr>
        <a:xfrm>
          <a:off x="19310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958" name="n_4mainValue【庁舎】&#10;一人当たり面積"/>
        <xdr:cNvSpPr txBox="1"/>
      </xdr:nvSpPr>
      <xdr:spPr>
        <a:xfrm>
          <a:off x="18421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図書館，一般廃棄物処理施設，市民会館及び庁舎を除く</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項目で類似団体内平均を上回っており，老朽化が顕著な施設として課題となっている。</a:t>
          </a:r>
          <a:endParaRPr lang="ja-JP" altLang="ja-JP" sz="1400">
            <a:effectLst/>
          </a:endParaRPr>
        </a:p>
        <a:p>
          <a:r>
            <a:rPr kumimoji="1" lang="ja-JP" altLang="ja-JP" sz="1100">
              <a:solidFill>
                <a:schemeClr val="dk1"/>
              </a:solidFill>
              <a:effectLst/>
              <a:latin typeface="+mn-lt"/>
              <a:ea typeface="+mn-ea"/>
              <a:cs typeface="+mn-cs"/>
            </a:rPr>
            <a:t>図書館については，令和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年度に移転整備が完了したため，有形固定資産減価償却率は，前年度から</a:t>
          </a:r>
          <a:r>
            <a:rPr kumimoji="1" lang="en-US" altLang="ja-JP" sz="1100">
              <a:solidFill>
                <a:schemeClr val="dk1"/>
              </a:solidFill>
              <a:effectLst/>
              <a:latin typeface="+mn-lt"/>
              <a:ea typeface="+mn-ea"/>
              <a:cs typeface="+mn-cs"/>
            </a:rPr>
            <a:t>50.1</a:t>
          </a:r>
          <a:r>
            <a:rPr kumimoji="1" lang="ja-JP" altLang="ja-JP" sz="1100">
              <a:solidFill>
                <a:schemeClr val="dk1"/>
              </a:solidFill>
              <a:effectLst/>
              <a:latin typeface="+mn-lt"/>
              <a:ea typeface="+mn-ea"/>
              <a:cs typeface="+mn-cs"/>
            </a:rPr>
            <a:t>ポイント減少した。今後も引き続き公共施設マネジメントや個別施設計画等に基づき，施設の長寿命化，集約化・複合化を進めていく必要がある。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0.55</a:t>
          </a:r>
          <a:r>
            <a:rPr kumimoji="1" lang="ja-JP" altLang="ja-JP" sz="1100">
              <a:solidFill>
                <a:schemeClr val="dk1"/>
              </a:solidFill>
              <a:effectLst/>
              <a:latin typeface="+mn-lt"/>
              <a:ea typeface="+mn-ea"/>
              <a:cs typeface="+mn-cs"/>
            </a:rPr>
            <a:t>と長期的に微減傾向となっており，類似団体内平均より</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法人市民税は前年度に比べて</a:t>
          </a:r>
          <a:r>
            <a:rPr kumimoji="1" lang="en-US" altLang="ja-JP" sz="1100">
              <a:solidFill>
                <a:schemeClr val="dk1"/>
              </a:solidFill>
              <a:effectLst/>
              <a:latin typeface="+mn-lt"/>
              <a:ea typeface="+mn-ea"/>
              <a:cs typeface="+mn-cs"/>
            </a:rPr>
            <a:t>34.2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となっており，地方税全体でも前年度に比べて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，財政状況は依然として厳しい状況である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今後も税収の確保に努めるとともに，事務事業の見直し等により歳出削減に努める。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xdr:cNvCxnSpPr/>
      </xdr:nvCxnSpPr>
      <xdr:spPr>
        <a:xfrm>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55033</xdr:rowOff>
    </xdr:to>
    <xdr:cxnSp macro="">
      <xdr:nvCxnSpPr>
        <xdr:cNvPr id="75" name="直線コネクタ 74"/>
        <xdr:cNvCxnSpPr/>
      </xdr:nvCxnSpPr>
      <xdr:spPr>
        <a:xfrm>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8" name="直線コネクタ 77"/>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前年度に比べ人件費（</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はいずれも</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，義務的経費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経常一般財源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しているため，経常収支比率は</a:t>
          </a:r>
          <a:r>
            <a:rPr kumimoji="1" lang="en-US" altLang="ja-JP" sz="1100">
              <a:solidFill>
                <a:schemeClr val="dk1"/>
              </a:solidFill>
              <a:effectLst/>
              <a:latin typeface="+mn-lt"/>
              <a:ea typeface="+mn-ea"/>
              <a:cs typeface="+mn-cs"/>
            </a:rPr>
            <a:t>95.2</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ポイント増加し，類似団体内平均を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今後も地方債の積極的な繰上償還の実施により，公債費の縮減を図り，経常収支比率を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％未満にすることを目標とする。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144463</xdr:rowOff>
    </xdr:from>
    <xdr:to>
      <xdr:col>23</xdr:col>
      <xdr:colOff>133350</xdr:colOff>
      <xdr:row>64</xdr:row>
      <xdr:rowOff>135890</xdr:rowOff>
    </xdr:to>
    <xdr:cxnSp macro="">
      <xdr:nvCxnSpPr>
        <xdr:cNvPr id="128" name="直線コネクタ 127"/>
        <xdr:cNvCxnSpPr/>
      </xdr:nvCxnSpPr>
      <xdr:spPr>
        <a:xfrm>
          <a:off x="4114800" y="10945813"/>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63</xdr:row>
      <xdr:rowOff>156528</xdr:rowOff>
    </xdr:to>
    <xdr:cxnSp macro="">
      <xdr:nvCxnSpPr>
        <xdr:cNvPr id="131" name="直線コネクタ 130"/>
        <xdr:cNvCxnSpPr/>
      </xdr:nvCxnSpPr>
      <xdr:spPr>
        <a:xfrm flipV="1">
          <a:off x="3225800" y="109458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156528</xdr:rowOff>
    </xdr:to>
    <xdr:cxnSp macro="">
      <xdr:nvCxnSpPr>
        <xdr:cNvPr id="134" name="直線コネクタ 133"/>
        <xdr:cNvCxnSpPr/>
      </xdr:nvCxnSpPr>
      <xdr:spPr>
        <a:xfrm>
          <a:off x="2336800" y="108854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84138</xdr:rowOff>
    </xdr:from>
    <xdr:to>
      <xdr:col>11</xdr:col>
      <xdr:colOff>31750</xdr:colOff>
      <xdr:row>63</xdr:row>
      <xdr:rowOff>96203</xdr:rowOff>
    </xdr:to>
    <xdr:cxnSp macro="">
      <xdr:nvCxnSpPr>
        <xdr:cNvPr id="137" name="直線コネクタ 136"/>
        <xdr:cNvCxnSpPr/>
      </xdr:nvCxnSpPr>
      <xdr:spPr>
        <a:xfrm flipV="1">
          <a:off x="1447800" y="10885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7" name="楕円 146"/>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8"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93663</xdr:rowOff>
    </xdr:from>
    <xdr:to>
      <xdr:col>19</xdr:col>
      <xdr:colOff>184150</xdr:colOff>
      <xdr:row>64</xdr:row>
      <xdr:rowOff>23813</xdr:rowOff>
    </xdr:to>
    <xdr:sp macro="" textlink="">
      <xdr:nvSpPr>
        <xdr:cNvPr id="149" name="楕円 148"/>
        <xdr:cNvSpPr/>
      </xdr:nvSpPr>
      <xdr:spPr>
        <a:xfrm>
          <a:off x="4064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8590</xdr:rowOff>
    </xdr:from>
    <xdr:ext cx="736600" cy="259045"/>
    <xdr:sp macro="" textlink="">
      <xdr:nvSpPr>
        <xdr:cNvPr id="150" name="テキスト ボックス 149"/>
        <xdr:cNvSpPr txBox="1"/>
      </xdr:nvSpPr>
      <xdr:spPr>
        <a:xfrm>
          <a:off x="3733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33338</xdr:rowOff>
    </xdr:from>
    <xdr:to>
      <xdr:col>11</xdr:col>
      <xdr:colOff>82550</xdr:colOff>
      <xdr:row>63</xdr:row>
      <xdr:rowOff>134938</xdr:rowOff>
    </xdr:to>
    <xdr:sp macro="" textlink="">
      <xdr:nvSpPr>
        <xdr:cNvPr id="153" name="楕円 152"/>
        <xdr:cNvSpPr/>
      </xdr:nvSpPr>
      <xdr:spPr>
        <a:xfrm>
          <a:off x="2286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145115</xdr:rowOff>
    </xdr:from>
    <xdr:ext cx="762000" cy="259045"/>
    <xdr:sp macro="" textlink="">
      <xdr:nvSpPr>
        <xdr:cNvPr id="154" name="テキスト ボックス 153"/>
        <xdr:cNvSpPr txBox="1"/>
      </xdr:nvSpPr>
      <xdr:spPr>
        <a:xfrm>
          <a:off x="1955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55" name="楕円 154"/>
        <xdr:cNvSpPr/>
      </xdr:nvSpPr>
      <xdr:spPr>
        <a:xfrm>
          <a:off x="1397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56" name="テキスト ボックス 155"/>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減）及び</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したが，人件費（</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したことから，全体額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昨年度に比べ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今後も引き続き，定員管理適正化計画の着実な実施等による人件費の削減や，指定管理者の拡大，民間委託，事業の抜本的な見直し等により物件費の削減に努める。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125152</xdr:rowOff>
    </xdr:from>
    <xdr:to>
      <xdr:col>23</xdr:col>
      <xdr:colOff>133350</xdr:colOff>
      <xdr:row>82</xdr:row>
      <xdr:rowOff>146137</xdr:rowOff>
    </xdr:to>
    <xdr:cxnSp macro="">
      <xdr:nvCxnSpPr>
        <xdr:cNvPr id="191" name="直線コネクタ 190"/>
        <xdr:cNvCxnSpPr/>
      </xdr:nvCxnSpPr>
      <xdr:spPr>
        <a:xfrm>
          <a:off x="4114800" y="14184052"/>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125152</xdr:rowOff>
    </xdr:from>
    <xdr:to>
      <xdr:col>19</xdr:col>
      <xdr:colOff>133350</xdr:colOff>
      <xdr:row>82</xdr:row>
      <xdr:rowOff>148309</xdr:rowOff>
    </xdr:to>
    <xdr:cxnSp macro="">
      <xdr:nvCxnSpPr>
        <xdr:cNvPr id="194" name="直線コネクタ 193"/>
        <xdr:cNvCxnSpPr/>
      </xdr:nvCxnSpPr>
      <xdr:spPr>
        <a:xfrm flipV="1">
          <a:off x="3225800" y="14184052"/>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155497</xdr:rowOff>
    </xdr:from>
    <xdr:to>
      <xdr:col>15</xdr:col>
      <xdr:colOff>82550</xdr:colOff>
      <xdr:row>82</xdr:row>
      <xdr:rowOff>148309</xdr:rowOff>
    </xdr:to>
    <xdr:cxnSp macro="">
      <xdr:nvCxnSpPr>
        <xdr:cNvPr id="197" name="直線コネクタ 196"/>
        <xdr:cNvCxnSpPr/>
      </xdr:nvCxnSpPr>
      <xdr:spPr>
        <a:xfrm>
          <a:off x="2336800" y="14042947"/>
          <a:ext cx="889000" cy="1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150068</xdr:rowOff>
    </xdr:from>
    <xdr:to>
      <xdr:col>11</xdr:col>
      <xdr:colOff>31750</xdr:colOff>
      <xdr:row>81</xdr:row>
      <xdr:rowOff>155497</xdr:rowOff>
    </xdr:to>
    <xdr:cxnSp macro="">
      <xdr:nvCxnSpPr>
        <xdr:cNvPr id="200" name="直線コネクタ 199"/>
        <xdr:cNvCxnSpPr/>
      </xdr:nvCxnSpPr>
      <xdr:spPr>
        <a:xfrm>
          <a:off x="1447800" y="14037518"/>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95337</xdr:rowOff>
    </xdr:from>
    <xdr:to>
      <xdr:col>23</xdr:col>
      <xdr:colOff>184150</xdr:colOff>
      <xdr:row>83</xdr:row>
      <xdr:rowOff>25487</xdr:rowOff>
    </xdr:to>
    <xdr:sp macro="" textlink="">
      <xdr:nvSpPr>
        <xdr:cNvPr id="210" name="楕円 209"/>
        <xdr:cNvSpPr/>
      </xdr:nvSpPr>
      <xdr:spPr>
        <a:xfrm>
          <a:off x="4902200" y="141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67414</xdr:rowOff>
    </xdr:from>
    <xdr:ext cx="762000" cy="259045"/>
    <xdr:sp macro="" textlink="">
      <xdr:nvSpPr>
        <xdr:cNvPr id="211" name="人件費・物件費等の状況該当値テキスト"/>
        <xdr:cNvSpPr txBox="1"/>
      </xdr:nvSpPr>
      <xdr:spPr>
        <a:xfrm>
          <a:off x="5041900" y="1412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74352</xdr:rowOff>
    </xdr:from>
    <xdr:to>
      <xdr:col>19</xdr:col>
      <xdr:colOff>184150</xdr:colOff>
      <xdr:row>83</xdr:row>
      <xdr:rowOff>4502</xdr:rowOff>
    </xdr:to>
    <xdr:sp macro="" textlink="">
      <xdr:nvSpPr>
        <xdr:cNvPr id="212" name="楕円 211"/>
        <xdr:cNvSpPr/>
      </xdr:nvSpPr>
      <xdr:spPr>
        <a:xfrm>
          <a:off x="4064000" y="1413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160729</xdr:rowOff>
    </xdr:from>
    <xdr:ext cx="736600" cy="259045"/>
    <xdr:sp macro="" textlink="">
      <xdr:nvSpPr>
        <xdr:cNvPr id="213" name="テキスト ボックス 212"/>
        <xdr:cNvSpPr txBox="1"/>
      </xdr:nvSpPr>
      <xdr:spPr>
        <a:xfrm>
          <a:off x="3733800" y="1421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97509</xdr:rowOff>
    </xdr:from>
    <xdr:to>
      <xdr:col>15</xdr:col>
      <xdr:colOff>133350</xdr:colOff>
      <xdr:row>83</xdr:row>
      <xdr:rowOff>27659</xdr:rowOff>
    </xdr:to>
    <xdr:sp macro="" textlink="">
      <xdr:nvSpPr>
        <xdr:cNvPr id="214" name="楕円 213"/>
        <xdr:cNvSpPr/>
      </xdr:nvSpPr>
      <xdr:spPr>
        <a:xfrm>
          <a:off x="3175000" y="141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12436</xdr:rowOff>
    </xdr:from>
    <xdr:ext cx="762000" cy="259045"/>
    <xdr:sp macro="" textlink="">
      <xdr:nvSpPr>
        <xdr:cNvPr id="215" name="テキスト ボックス 214"/>
        <xdr:cNvSpPr txBox="1"/>
      </xdr:nvSpPr>
      <xdr:spPr>
        <a:xfrm>
          <a:off x="2844800" y="142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104697</xdr:rowOff>
    </xdr:from>
    <xdr:to>
      <xdr:col>11</xdr:col>
      <xdr:colOff>82550</xdr:colOff>
      <xdr:row>82</xdr:row>
      <xdr:rowOff>34847</xdr:rowOff>
    </xdr:to>
    <xdr:sp macro="" textlink="">
      <xdr:nvSpPr>
        <xdr:cNvPr id="216" name="楕円 215"/>
        <xdr:cNvSpPr/>
      </xdr:nvSpPr>
      <xdr:spPr>
        <a:xfrm>
          <a:off x="2286000" y="139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19624</xdr:rowOff>
    </xdr:from>
    <xdr:ext cx="762000" cy="259045"/>
    <xdr:sp macro="" textlink="">
      <xdr:nvSpPr>
        <xdr:cNvPr id="217" name="テキスト ボックス 216"/>
        <xdr:cNvSpPr txBox="1"/>
      </xdr:nvSpPr>
      <xdr:spPr>
        <a:xfrm>
          <a:off x="1955800" y="1407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99268</xdr:rowOff>
    </xdr:from>
    <xdr:to>
      <xdr:col>7</xdr:col>
      <xdr:colOff>31750</xdr:colOff>
      <xdr:row>82</xdr:row>
      <xdr:rowOff>29418</xdr:rowOff>
    </xdr:to>
    <xdr:sp macro="" textlink="">
      <xdr:nvSpPr>
        <xdr:cNvPr id="218" name="楕円 217"/>
        <xdr:cNvSpPr/>
      </xdr:nvSpPr>
      <xdr:spPr>
        <a:xfrm>
          <a:off x="1397000" y="139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14195</xdr:rowOff>
    </xdr:from>
    <xdr:ext cx="762000" cy="259045"/>
    <xdr:sp macro="" textlink="">
      <xdr:nvSpPr>
        <xdr:cNvPr id="219" name="テキスト ボックス 218"/>
        <xdr:cNvSpPr txBox="1"/>
      </xdr:nvSpPr>
      <xdr:spPr>
        <a:xfrm>
          <a:off x="1066800" y="1407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市町村合併を機に国の制度に準拠した給料表の見直しを行ったことや，平成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月に給与構造改革に基づく給料表を導入したことにより，全国市平均以下となっている。今後も給与水準の適正化に努める。</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から下がった要因は，国家公務員の時限的な給与改定特例法に伴う措置（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年間）により，比較する国家公務員の給与が減少したためである。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122766</xdr:rowOff>
    </xdr:to>
    <xdr:cxnSp macro="">
      <xdr:nvCxnSpPr>
        <xdr:cNvPr id="253" name="直線コネクタ 252"/>
        <xdr:cNvCxnSpPr/>
      </xdr:nvCxnSpPr>
      <xdr:spPr>
        <a:xfrm flipV="1">
          <a:off x="16179800" y="14390511"/>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122766</xdr:rowOff>
    </xdr:to>
    <xdr:cxnSp macro="">
      <xdr:nvCxnSpPr>
        <xdr:cNvPr id="256" name="直線コネクタ 255"/>
        <xdr:cNvCxnSpPr/>
      </xdr:nvCxnSpPr>
      <xdr:spPr>
        <a:xfrm>
          <a:off x="15290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136172</xdr:rowOff>
    </xdr:to>
    <xdr:cxnSp macro="">
      <xdr:nvCxnSpPr>
        <xdr:cNvPr id="259" name="直線コネクタ 258"/>
        <xdr:cNvCxnSpPr/>
      </xdr:nvCxnSpPr>
      <xdr:spPr>
        <a:xfrm flipV="1">
          <a:off x="14401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162984</xdr:rowOff>
    </xdr:to>
    <xdr:cxnSp macro="">
      <xdr:nvCxnSpPr>
        <xdr:cNvPr id="262" name="直線コネクタ 261"/>
        <xdr:cNvCxnSpPr/>
      </xdr:nvCxnSpPr>
      <xdr:spPr>
        <a:xfrm flipV="1">
          <a:off x="13512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2" name="楕円 271"/>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3"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4" name="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75" name="テキスト ボックス 274"/>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6" name="楕円 275"/>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7" name="テキスト ボックス 276"/>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78" name="楕円 277"/>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79" name="テキスト ボックス 278"/>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1" name="テキスト ボックス 280"/>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広域消防事務について受託していることから，類似団体内平均より多い</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人となっている。今後とも，効率的な行政組織の確立を実現するため，定員管理適正化計画に基づき，事務事業の見直しや民間委託等に積極的に取り組む。</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41381</xdr:rowOff>
    </xdr:from>
    <xdr:to>
      <xdr:col>81</xdr:col>
      <xdr:colOff>44450</xdr:colOff>
      <xdr:row>64</xdr:row>
      <xdr:rowOff>71544</xdr:rowOff>
    </xdr:to>
    <xdr:cxnSp macro="">
      <xdr:nvCxnSpPr>
        <xdr:cNvPr id="316" name="直線コネクタ 315"/>
        <xdr:cNvCxnSpPr/>
      </xdr:nvCxnSpPr>
      <xdr:spPr>
        <a:xfrm>
          <a:off x="16179800" y="1101418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160549</xdr:rowOff>
    </xdr:from>
    <xdr:to>
      <xdr:col>77</xdr:col>
      <xdr:colOff>44450</xdr:colOff>
      <xdr:row>64</xdr:row>
      <xdr:rowOff>41381</xdr:rowOff>
    </xdr:to>
    <xdr:cxnSp macro="">
      <xdr:nvCxnSpPr>
        <xdr:cNvPr id="319" name="直線コネクタ 318"/>
        <xdr:cNvCxnSpPr/>
      </xdr:nvCxnSpPr>
      <xdr:spPr>
        <a:xfrm>
          <a:off x="15290800" y="1096189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146473</xdr:rowOff>
    </xdr:from>
    <xdr:to>
      <xdr:col>72</xdr:col>
      <xdr:colOff>203200</xdr:colOff>
      <xdr:row>63</xdr:row>
      <xdr:rowOff>160549</xdr:rowOff>
    </xdr:to>
    <xdr:cxnSp macro="">
      <xdr:nvCxnSpPr>
        <xdr:cNvPr id="322" name="直線コネクタ 321"/>
        <xdr:cNvCxnSpPr/>
      </xdr:nvCxnSpPr>
      <xdr:spPr>
        <a:xfrm>
          <a:off x="14401800" y="1094782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118321</xdr:rowOff>
    </xdr:from>
    <xdr:to>
      <xdr:col>68</xdr:col>
      <xdr:colOff>152400</xdr:colOff>
      <xdr:row>63</xdr:row>
      <xdr:rowOff>146473</xdr:rowOff>
    </xdr:to>
    <xdr:cxnSp macro="">
      <xdr:nvCxnSpPr>
        <xdr:cNvPr id="325" name="直線コネクタ 324"/>
        <xdr:cNvCxnSpPr/>
      </xdr:nvCxnSpPr>
      <xdr:spPr>
        <a:xfrm>
          <a:off x="13512800" y="109196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20744</xdr:rowOff>
    </xdr:from>
    <xdr:to>
      <xdr:col>81</xdr:col>
      <xdr:colOff>95250</xdr:colOff>
      <xdr:row>64</xdr:row>
      <xdr:rowOff>122344</xdr:rowOff>
    </xdr:to>
    <xdr:sp macro="" textlink="">
      <xdr:nvSpPr>
        <xdr:cNvPr id="335" name="楕円 334"/>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164271</xdr:rowOff>
    </xdr:from>
    <xdr:ext cx="762000" cy="259045"/>
    <xdr:sp macro="" textlink="">
      <xdr:nvSpPr>
        <xdr:cNvPr id="336" name="定員管理の状況該当値テキスト"/>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162031</xdr:rowOff>
    </xdr:from>
    <xdr:to>
      <xdr:col>77</xdr:col>
      <xdr:colOff>95250</xdr:colOff>
      <xdr:row>64</xdr:row>
      <xdr:rowOff>92181</xdr:rowOff>
    </xdr:to>
    <xdr:sp macro="" textlink="">
      <xdr:nvSpPr>
        <xdr:cNvPr id="337" name="楕円 336"/>
        <xdr:cNvSpPr/>
      </xdr:nvSpPr>
      <xdr:spPr>
        <a:xfrm>
          <a:off x="16129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76958</xdr:rowOff>
    </xdr:from>
    <xdr:ext cx="736600" cy="259045"/>
    <xdr:sp macro="" textlink="">
      <xdr:nvSpPr>
        <xdr:cNvPr id="338" name="テキスト ボックス 337"/>
        <xdr:cNvSpPr txBox="1"/>
      </xdr:nvSpPr>
      <xdr:spPr>
        <a:xfrm>
          <a:off x="15798800" y="1104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109749</xdr:rowOff>
    </xdr:from>
    <xdr:to>
      <xdr:col>73</xdr:col>
      <xdr:colOff>44450</xdr:colOff>
      <xdr:row>64</xdr:row>
      <xdr:rowOff>39899</xdr:rowOff>
    </xdr:to>
    <xdr:sp macro="" textlink="">
      <xdr:nvSpPr>
        <xdr:cNvPr id="339" name="楕円 338"/>
        <xdr:cNvSpPr/>
      </xdr:nvSpPr>
      <xdr:spPr>
        <a:xfrm>
          <a:off x="15240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24676</xdr:rowOff>
    </xdr:from>
    <xdr:ext cx="762000" cy="259045"/>
    <xdr:sp macro="" textlink="">
      <xdr:nvSpPr>
        <xdr:cNvPr id="340" name="テキスト ボックス 339"/>
        <xdr:cNvSpPr txBox="1"/>
      </xdr:nvSpPr>
      <xdr:spPr>
        <a:xfrm>
          <a:off x="14909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95673</xdr:rowOff>
    </xdr:from>
    <xdr:to>
      <xdr:col>68</xdr:col>
      <xdr:colOff>203200</xdr:colOff>
      <xdr:row>64</xdr:row>
      <xdr:rowOff>25823</xdr:rowOff>
    </xdr:to>
    <xdr:sp macro="" textlink="">
      <xdr:nvSpPr>
        <xdr:cNvPr id="341" name="楕円 340"/>
        <xdr:cNvSpPr/>
      </xdr:nvSpPr>
      <xdr:spPr>
        <a:xfrm>
          <a:off x="14351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10600</xdr:rowOff>
    </xdr:from>
    <xdr:ext cx="762000" cy="259045"/>
    <xdr:sp macro="" textlink="">
      <xdr:nvSpPr>
        <xdr:cNvPr id="342" name="テキスト ボックス 341"/>
        <xdr:cNvSpPr txBox="1"/>
      </xdr:nvSpPr>
      <xdr:spPr>
        <a:xfrm>
          <a:off x="14020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67521</xdr:rowOff>
    </xdr:from>
    <xdr:to>
      <xdr:col>64</xdr:col>
      <xdr:colOff>152400</xdr:colOff>
      <xdr:row>63</xdr:row>
      <xdr:rowOff>169121</xdr:rowOff>
    </xdr:to>
    <xdr:sp macro="" textlink="">
      <xdr:nvSpPr>
        <xdr:cNvPr id="343" name="楕円 342"/>
        <xdr:cNvSpPr/>
      </xdr:nvSpPr>
      <xdr:spPr>
        <a:xfrm>
          <a:off x="13462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153898</xdr:rowOff>
    </xdr:from>
    <xdr:ext cx="762000" cy="259045"/>
    <xdr:sp macro="" textlink="">
      <xdr:nvSpPr>
        <xdr:cNvPr id="344" name="テキスト ボックス 343"/>
        <xdr:cNvSpPr txBox="1"/>
      </xdr:nvSpPr>
      <xdr:spPr>
        <a:xfrm>
          <a:off x="13131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普通交付税額の減</a:t>
          </a:r>
          <a:r>
            <a:rPr kumimoji="1" lang="ja-JP" altLang="ja-JP" sz="1100">
              <a:solidFill>
                <a:schemeClr val="dk1"/>
              </a:solidFill>
              <a:effectLst/>
              <a:latin typeface="+mn-lt"/>
              <a:ea typeface="+mn-ea"/>
              <a:cs typeface="+mn-cs"/>
            </a:rPr>
            <a:t>により，前年度と比べ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し，類似団体平均と比較してもを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今後も借入額と償還額のバランスを図りながら，財政的に有利な地方債を借り入れ，繰上償還については，財政状況を考慮しつつ積極的に実施し，実質公債費比率の低下に努める。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49784</xdr:rowOff>
    </xdr:to>
    <xdr:cxnSp macro="">
      <xdr:nvCxnSpPr>
        <xdr:cNvPr id="376" name="直線コネクタ 375"/>
        <xdr:cNvCxnSpPr/>
      </xdr:nvCxnSpPr>
      <xdr:spPr>
        <a:xfrm>
          <a:off x="16179800" y="68691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49784</xdr:rowOff>
    </xdr:to>
    <xdr:cxnSp macro="">
      <xdr:nvCxnSpPr>
        <xdr:cNvPr id="379" name="直線コネクタ 378"/>
        <xdr:cNvCxnSpPr/>
      </xdr:nvCxnSpPr>
      <xdr:spPr>
        <a:xfrm flipV="1">
          <a:off x="15290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78740</xdr:rowOff>
    </xdr:to>
    <xdr:cxnSp macro="">
      <xdr:nvCxnSpPr>
        <xdr:cNvPr id="382" name="直線コネクタ 381"/>
        <xdr:cNvCxnSpPr/>
      </xdr:nvCxnSpPr>
      <xdr:spPr>
        <a:xfrm flipV="1">
          <a:off x="14401800" y="69077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146304</xdr:rowOff>
    </xdr:to>
    <xdr:cxnSp macro="">
      <xdr:nvCxnSpPr>
        <xdr:cNvPr id="385" name="直線コネクタ 384"/>
        <xdr:cNvCxnSpPr/>
      </xdr:nvCxnSpPr>
      <xdr:spPr>
        <a:xfrm flipV="1">
          <a:off x="13512800" y="69367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5" name="楕円 394"/>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142511</xdr:rowOff>
    </xdr:from>
    <xdr:ext cx="762000" cy="259045"/>
    <xdr:sp macro="" textlink="">
      <xdr:nvSpPr>
        <xdr:cNvPr id="396" name="公債費負担の状況該当値テキスト"/>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7" name="楕円 396"/>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398" name="テキスト ボックス 397"/>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9" name="楕円 398"/>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0" name="テキスト ボックス 399"/>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1" name="楕円 400"/>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2" name="テキスト ボックス 401"/>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3" name="楕円 402"/>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404" name="テキスト ボックス 403"/>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減となっているが，</a:t>
          </a:r>
          <a:r>
            <a:rPr kumimoji="1" lang="en-US" altLang="ja-JP" sz="1100">
              <a:solidFill>
                <a:schemeClr val="dk1"/>
              </a:solidFill>
              <a:effectLst/>
              <a:latin typeface="+mn-lt"/>
              <a:ea typeface="+mn-ea"/>
              <a:cs typeface="+mn-cs"/>
            </a:rPr>
            <a:t>40.6</a:t>
          </a:r>
          <a:r>
            <a:rPr kumimoji="1" lang="ja-JP" altLang="ja-JP" sz="1100">
              <a:solidFill>
                <a:schemeClr val="dk1"/>
              </a:solidFill>
              <a:effectLst/>
              <a:latin typeface="+mn-lt"/>
              <a:ea typeface="+mn-ea"/>
              <a:cs typeface="+mn-cs"/>
            </a:rPr>
            <a:t>％と類似団体・全国平均を上回って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a:t>
          </a:r>
          <a:r>
            <a:rPr kumimoji="1" lang="ja-JP" altLang="en-US" sz="1100">
              <a:solidFill>
                <a:schemeClr val="dk1"/>
              </a:solidFill>
              <a:effectLst/>
              <a:latin typeface="+mn-lt"/>
              <a:ea typeface="+mn-ea"/>
              <a:cs typeface="+mn-cs"/>
            </a:rPr>
            <a:t>及び令和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年豪雨災害</a:t>
          </a:r>
          <a:r>
            <a:rPr kumimoji="1" lang="ja-JP" altLang="ja-JP" sz="1100">
              <a:solidFill>
                <a:schemeClr val="dk1"/>
              </a:solidFill>
              <a:effectLst/>
              <a:latin typeface="+mn-lt"/>
              <a:ea typeface="+mn-ea"/>
              <a:cs typeface="+mn-cs"/>
            </a:rPr>
            <a:t>に対する災害復旧事業を実施したことから，地方債現在高が増加したことによるものであり，今後は積極的な繰上償還の実施や行財政改革を進め，財政健全化に努める必要がある。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125476</xdr:rowOff>
    </xdr:from>
    <xdr:to>
      <xdr:col>81</xdr:col>
      <xdr:colOff>44450</xdr:colOff>
      <xdr:row>15</xdr:row>
      <xdr:rowOff>135932</xdr:rowOff>
    </xdr:to>
    <xdr:cxnSp macro="">
      <xdr:nvCxnSpPr>
        <xdr:cNvPr id="438" name="直線コネクタ 437"/>
        <xdr:cNvCxnSpPr/>
      </xdr:nvCxnSpPr>
      <xdr:spPr>
        <a:xfrm flipV="1">
          <a:off x="16179800" y="2697226"/>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15</xdr:row>
      <xdr:rowOff>135932</xdr:rowOff>
    </xdr:to>
    <xdr:cxnSp macro="">
      <xdr:nvCxnSpPr>
        <xdr:cNvPr id="441" name="直線コネクタ 440"/>
        <xdr:cNvCxnSpPr/>
      </xdr:nvCxnSpPr>
      <xdr:spPr>
        <a:xfrm>
          <a:off x="15290800" y="26642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82846</xdr:rowOff>
    </xdr:from>
    <xdr:to>
      <xdr:col>72</xdr:col>
      <xdr:colOff>203200</xdr:colOff>
      <xdr:row>15</xdr:row>
      <xdr:rowOff>92498</xdr:rowOff>
    </xdr:to>
    <xdr:cxnSp macro="">
      <xdr:nvCxnSpPr>
        <xdr:cNvPr id="444" name="直線コネクタ 443"/>
        <xdr:cNvCxnSpPr/>
      </xdr:nvCxnSpPr>
      <xdr:spPr>
        <a:xfrm>
          <a:off x="14401800" y="26545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82846</xdr:rowOff>
    </xdr:from>
    <xdr:to>
      <xdr:col>68</xdr:col>
      <xdr:colOff>152400</xdr:colOff>
      <xdr:row>16</xdr:row>
      <xdr:rowOff>36872</xdr:rowOff>
    </xdr:to>
    <xdr:cxnSp macro="">
      <xdr:nvCxnSpPr>
        <xdr:cNvPr id="447" name="直線コネクタ 446"/>
        <xdr:cNvCxnSpPr/>
      </xdr:nvCxnSpPr>
      <xdr:spPr>
        <a:xfrm flipV="1">
          <a:off x="13512800" y="26545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74676</xdr:rowOff>
    </xdr:from>
    <xdr:to>
      <xdr:col>81</xdr:col>
      <xdr:colOff>95250</xdr:colOff>
      <xdr:row>16</xdr:row>
      <xdr:rowOff>4826</xdr:rowOff>
    </xdr:to>
    <xdr:sp macro="" textlink="">
      <xdr:nvSpPr>
        <xdr:cNvPr id="457" name="楕円 456"/>
        <xdr:cNvSpPr/>
      </xdr:nvSpPr>
      <xdr:spPr>
        <a:xfrm>
          <a:off x="169672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46753</xdr:rowOff>
    </xdr:from>
    <xdr:ext cx="762000" cy="259045"/>
    <xdr:sp macro="" textlink="">
      <xdr:nvSpPr>
        <xdr:cNvPr id="458" name="将来負担の状況該当値テキスト"/>
        <xdr:cNvSpPr txBox="1"/>
      </xdr:nvSpPr>
      <xdr:spPr>
        <a:xfrm>
          <a:off x="17106900" y="261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85132</xdr:rowOff>
    </xdr:from>
    <xdr:to>
      <xdr:col>77</xdr:col>
      <xdr:colOff>95250</xdr:colOff>
      <xdr:row>16</xdr:row>
      <xdr:rowOff>15282</xdr:rowOff>
    </xdr:to>
    <xdr:sp macro="" textlink="">
      <xdr:nvSpPr>
        <xdr:cNvPr id="459" name="楕円 458"/>
        <xdr:cNvSpPr/>
      </xdr:nvSpPr>
      <xdr:spPr>
        <a:xfrm>
          <a:off x="16129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59</xdr:rowOff>
    </xdr:from>
    <xdr:ext cx="736600" cy="259045"/>
    <xdr:sp macro="" textlink="">
      <xdr:nvSpPr>
        <xdr:cNvPr id="460" name="テキスト ボックス 459"/>
        <xdr:cNvSpPr txBox="1"/>
      </xdr:nvSpPr>
      <xdr:spPr>
        <a:xfrm>
          <a:off x="15798800" y="274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41698</xdr:rowOff>
    </xdr:from>
    <xdr:to>
      <xdr:col>73</xdr:col>
      <xdr:colOff>44450</xdr:colOff>
      <xdr:row>15</xdr:row>
      <xdr:rowOff>143298</xdr:rowOff>
    </xdr:to>
    <xdr:sp macro="" textlink="">
      <xdr:nvSpPr>
        <xdr:cNvPr id="461" name="楕円 460"/>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128075</xdr:rowOff>
    </xdr:from>
    <xdr:ext cx="762000" cy="259045"/>
    <xdr:sp macro="" textlink="">
      <xdr:nvSpPr>
        <xdr:cNvPr id="462" name="テキスト ボックス 461"/>
        <xdr:cNvSpPr txBox="1"/>
      </xdr:nvSpPr>
      <xdr:spPr>
        <a:xfrm>
          <a:off x="14909800" y="26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32046</xdr:rowOff>
    </xdr:from>
    <xdr:to>
      <xdr:col>68</xdr:col>
      <xdr:colOff>203200</xdr:colOff>
      <xdr:row>15</xdr:row>
      <xdr:rowOff>133646</xdr:rowOff>
    </xdr:to>
    <xdr:sp macro="" textlink="">
      <xdr:nvSpPr>
        <xdr:cNvPr id="463" name="楕円 462"/>
        <xdr:cNvSpPr/>
      </xdr:nvSpPr>
      <xdr:spPr>
        <a:xfrm>
          <a:off x="143510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118423</xdr:rowOff>
    </xdr:from>
    <xdr:ext cx="762000" cy="259045"/>
    <xdr:sp macro="" textlink="">
      <xdr:nvSpPr>
        <xdr:cNvPr id="464" name="テキスト ボックス 463"/>
        <xdr:cNvSpPr txBox="1"/>
      </xdr:nvSpPr>
      <xdr:spPr>
        <a:xfrm>
          <a:off x="14020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157522</xdr:rowOff>
    </xdr:from>
    <xdr:to>
      <xdr:col>64</xdr:col>
      <xdr:colOff>152400</xdr:colOff>
      <xdr:row>16</xdr:row>
      <xdr:rowOff>87672</xdr:rowOff>
    </xdr:to>
    <xdr:sp macro="" textlink="">
      <xdr:nvSpPr>
        <xdr:cNvPr id="465" name="楕円 464"/>
        <xdr:cNvSpPr/>
      </xdr:nvSpPr>
      <xdr:spPr>
        <a:xfrm>
          <a:off x="134620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72449</xdr:rowOff>
    </xdr:from>
    <xdr:ext cx="762000" cy="259045"/>
    <xdr:sp macro="" textlink="">
      <xdr:nvSpPr>
        <xdr:cNvPr id="466" name="テキスト ボックス 465"/>
        <xdr:cNvSpPr txBox="1"/>
      </xdr:nvSpPr>
      <xdr:spPr>
        <a:xfrm>
          <a:off x="13131800" y="28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類似団体・全国平均より高い</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％となっているのは，広域消防の事務委託を受けていることによるものである。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今後は定員管理適正化計画の着実な実施及び民間委託等により，人件費の抑制に努める。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36</xdr:row>
      <xdr:rowOff>58420</xdr:rowOff>
    </xdr:to>
    <xdr:cxnSp macro="">
      <xdr:nvCxnSpPr>
        <xdr:cNvPr id="64" name="直線コネクタ 63"/>
        <xdr:cNvCxnSpPr/>
      </xdr:nvCxnSpPr>
      <xdr:spPr>
        <a:xfrm>
          <a:off x="3987800" y="60751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120142</xdr:rowOff>
    </xdr:to>
    <xdr:cxnSp macro="">
      <xdr:nvCxnSpPr>
        <xdr:cNvPr id="67" name="直線コネクタ 66"/>
        <xdr:cNvCxnSpPr/>
      </xdr:nvCxnSpPr>
      <xdr:spPr>
        <a:xfrm flipV="1">
          <a:off x="3098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35</xdr:row>
      <xdr:rowOff>120142</xdr:rowOff>
    </xdr:to>
    <xdr:cxnSp macro="">
      <xdr:nvCxnSpPr>
        <xdr:cNvPr id="70" name="直線コネクタ 69"/>
        <xdr:cNvCxnSpPr/>
      </xdr:nvCxnSpPr>
      <xdr:spPr>
        <a:xfrm>
          <a:off x="2209800" y="6102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138430</xdr:rowOff>
    </xdr:to>
    <xdr:cxnSp macro="">
      <xdr:nvCxnSpPr>
        <xdr:cNvPr id="73" name="直線コネクタ 72"/>
        <xdr:cNvCxnSpPr/>
      </xdr:nvCxnSpPr>
      <xdr:spPr>
        <a:xfrm flipV="1">
          <a:off x="1320800" y="6102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4"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109999</xdr:rowOff>
    </xdr:from>
    <xdr:ext cx="736600" cy="259045"/>
    <xdr:sp macro="" textlink="">
      <xdr:nvSpPr>
        <xdr:cNvPr id="86" name="テキスト ボックス 85"/>
        <xdr:cNvSpPr txBox="1"/>
      </xdr:nvSpPr>
      <xdr:spPr>
        <a:xfrm>
          <a:off x="3606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155719</xdr:rowOff>
    </xdr:from>
    <xdr:ext cx="762000" cy="259045"/>
    <xdr:sp macro="" textlink="">
      <xdr:nvSpPr>
        <xdr:cNvPr id="88" name="テキスト ボックス 87"/>
        <xdr:cNvSpPr txBox="1"/>
      </xdr:nvSpPr>
      <xdr:spPr>
        <a:xfrm>
          <a:off x="27178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137431</xdr:rowOff>
    </xdr:from>
    <xdr:ext cx="762000" cy="259045"/>
    <xdr:sp macro="" textlink="">
      <xdr:nvSpPr>
        <xdr:cNvPr id="90" name="テキスト ボックス 89"/>
        <xdr:cNvSpPr txBox="1"/>
      </xdr:nvSpPr>
      <xdr:spPr>
        <a:xfrm>
          <a:off x="1828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92" name="テキスト ボックス 91"/>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％であり，類似団体・全国平均以下となってる。</a:t>
          </a:r>
          <a:endParaRPr lang="ja-JP" altLang="ja-JP" sz="1400">
            <a:effectLst/>
          </a:endParaRPr>
        </a:p>
        <a:p>
          <a:r>
            <a:rPr kumimoji="1" lang="ja-JP" altLang="ja-JP" sz="1100">
              <a:solidFill>
                <a:schemeClr val="dk1"/>
              </a:solidFill>
              <a:effectLst/>
              <a:latin typeface="+mn-lt"/>
              <a:ea typeface="+mn-ea"/>
              <a:cs typeface="+mn-cs"/>
            </a:rPr>
            <a:t>　今後も事務事業を見直し，公共施設等総合管理計画に基づき施設規模の適正化を図るとともに，指定管理者の導入施設の拡大や民間委託等を積極的に行い，物件費の抑制を図る。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149860</xdr:rowOff>
    </xdr:to>
    <xdr:cxnSp macro="">
      <xdr:nvCxnSpPr>
        <xdr:cNvPr id="125" name="直線コネクタ 124"/>
        <xdr:cNvCxnSpPr/>
      </xdr:nvCxnSpPr>
      <xdr:spPr>
        <a:xfrm flipV="1">
          <a:off x="15671800" y="2832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149860</xdr:rowOff>
    </xdr:to>
    <xdr:cxnSp macro="">
      <xdr:nvCxnSpPr>
        <xdr:cNvPr id="128" name="直線コネクタ 127"/>
        <xdr:cNvCxnSpPr/>
      </xdr:nvCxnSpPr>
      <xdr:spPr>
        <a:xfrm>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127000</xdr:rowOff>
    </xdr:to>
    <xdr:cxnSp macro="">
      <xdr:nvCxnSpPr>
        <xdr:cNvPr id="131" name="直線コネクタ 130"/>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165100</xdr:rowOff>
    </xdr:to>
    <xdr:cxnSp macro="">
      <xdr:nvCxnSpPr>
        <xdr:cNvPr id="134" name="直線コネクタ 133"/>
        <xdr:cNvCxnSpPr/>
      </xdr:nvCxnSpPr>
      <xdr:spPr>
        <a:xfrm flipV="1">
          <a:off x="13004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1" name="テキスト ボックス 150"/>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2" name="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3" name="テキスト ボックス 152"/>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類似団体・全国平均より低い</a:t>
          </a:r>
          <a:r>
            <a:rPr kumimoji="1" lang="en-US" altLang="ja-JP" sz="1100" baseline="0">
              <a:solidFill>
                <a:schemeClr val="dk1"/>
              </a:solidFill>
              <a:effectLst/>
              <a:latin typeface="+mn-lt"/>
              <a:ea typeface="+mn-ea"/>
              <a:cs typeface="+mn-cs"/>
            </a:rPr>
            <a:t>9.1</a:t>
          </a:r>
          <a:r>
            <a:rPr kumimoji="1" lang="ja-JP" altLang="ja-JP" sz="1100" baseline="0">
              <a:solidFill>
                <a:schemeClr val="dk1"/>
              </a:solidFill>
              <a:effectLst/>
              <a:latin typeface="+mn-lt"/>
              <a:ea typeface="+mn-ea"/>
              <a:cs typeface="+mn-cs"/>
            </a:rPr>
            <a:t>％となって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，前年度と比較して</a:t>
          </a:r>
          <a:r>
            <a:rPr kumimoji="1" lang="ja-JP" altLang="en-US" sz="1100" baseline="0">
              <a:solidFill>
                <a:schemeClr val="dk1"/>
              </a:solidFill>
              <a:effectLst/>
              <a:latin typeface="+mn-lt"/>
              <a:ea typeface="+mn-ea"/>
              <a:cs typeface="+mn-cs"/>
            </a:rPr>
            <a:t>も</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している。引き続き扶助費に対する資格審査等の適正化を推進し，減少傾向となるよう努める。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54</xdr:row>
      <xdr:rowOff>137885</xdr:rowOff>
    </xdr:to>
    <xdr:cxnSp macro="">
      <xdr:nvCxnSpPr>
        <xdr:cNvPr id="188" name="直線コネクタ 187"/>
        <xdr:cNvCxnSpPr/>
      </xdr:nvCxnSpPr>
      <xdr:spPr>
        <a:xfrm flipV="1">
          <a:off x="3987800" y="9363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137885</xdr:rowOff>
    </xdr:to>
    <xdr:cxnSp macro="">
      <xdr:nvCxnSpPr>
        <xdr:cNvPr id="191" name="直線コネクタ 190"/>
        <xdr:cNvCxnSpPr/>
      </xdr:nvCxnSpPr>
      <xdr:spPr>
        <a:xfrm>
          <a:off x="3098800" y="9330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72572</xdr:rowOff>
    </xdr:to>
    <xdr:cxnSp macro="">
      <xdr:nvCxnSpPr>
        <xdr:cNvPr id="194" name="直線コネクタ 193"/>
        <xdr:cNvCxnSpPr/>
      </xdr:nvCxnSpPr>
      <xdr:spPr>
        <a:xfrm>
          <a:off x="2209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170543</xdr:rowOff>
    </xdr:to>
    <xdr:cxnSp macro="">
      <xdr:nvCxnSpPr>
        <xdr:cNvPr id="197" name="直線コネクタ 196"/>
        <xdr:cNvCxnSpPr/>
      </xdr:nvCxnSpPr>
      <xdr:spPr>
        <a:xfrm flipV="1">
          <a:off x="1320800" y="9319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07" name="楕円 206"/>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08"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11" name="楕円 210"/>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2" name="テキスト ボックス 211"/>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6" name="テキスト ボックス 215"/>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類似団体内平均より高い</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であるが，前年度より</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ポイント減少となっている。下水道事業の企業会計化に伴う</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普通会計の負担額が減るよう，経費の節減等により各公営企業会計の健全化を図っていく。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60</xdr:row>
      <xdr:rowOff>127000</xdr:rowOff>
    </xdr:to>
    <xdr:cxnSp macro="">
      <xdr:nvCxnSpPr>
        <xdr:cNvPr id="253" name="直線コネクタ 252"/>
        <xdr:cNvCxnSpPr/>
      </xdr:nvCxnSpPr>
      <xdr:spPr>
        <a:xfrm flipV="1">
          <a:off x="15671800" y="99187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41275</xdr:rowOff>
    </xdr:to>
    <xdr:cxnSp macro="">
      <xdr:nvCxnSpPr>
        <xdr:cNvPr id="256" name="直線コネクタ 255"/>
        <xdr:cNvCxnSpPr/>
      </xdr:nvCxnSpPr>
      <xdr:spPr>
        <a:xfrm flipV="1">
          <a:off x="14782800" y="10414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136525</xdr:rowOff>
    </xdr:from>
    <xdr:to>
      <xdr:col>73</xdr:col>
      <xdr:colOff>180975</xdr:colOff>
      <xdr:row>61</xdr:row>
      <xdr:rowOff>41275</xdr:rowOff>
    </xdr:to>
    <xdr:cxnSp macro="">
      <xdr:nvCxnSpPr>
        <xdr:cNvPr id="259" name="直線コネクタ 258"/>
        <xdr:cNvCxnSpPr/>
      </xdr:nvCxnSpPr>
      <xdr:spPr>
        <a:xfrm>
          <a:off x="13893800" y="104235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117475</xdr:rowOff>
    </xdr:from>
    <xdr:to>
      <xdr:col>69</xdr:col>
      <xdr:colOff>92075</xdr:colOff>
      <xdr:row>60</xdr:row>
      <xdr:rowOff>136525</xdr:rowOff>
    </xdr:to>
    <xdr:cxnSp macro="">
      <xdr:nvCxnSpPr>
        <xdr:cNvPr id="262" name="直線コネクタ 261"/>
        <xdr:cNvCxnSpPr/>
      </xdr:nvCxnSpPr>
      <xdr:spPr>
        <a:xfrm>
          <a:off x="13004800" y="10404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4" name="楕円 273"/>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5" name="テキスト ボックス 274"/>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161925</xdr:rowOff>
    </xdr:from>
    <xdr:to>
      <xdr:col>74</xdr:col>
      <xdr:colOff>31750</xdr:colOff>
      <xdr:row>61</xdr:row>
      <xdr:rowOff>92075</xdr:rowOff>
    </xdr:to>
    <xdr:sp macro="" textlink="">
      <xdr:nvSpPr>
        <xdr:cNvPr id="276" name="楕円 275"/>
        <xdr:cNvSpPr/>
      </xdr:nvSpPr>
      <xdr:spPr>
        <a:xfrm>
          <a:off x="14732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76852</xdr:rowOff>
    </xdr:from>
    <xdr:ext cx="762000" cy="259045"/>
    <xdr:sp macro="" textlink="">
      <xdr:nvSpPr>
        <xdr:cNvPr id="277" name="テキスト ボックス 276"/>
        <xdr:cNvSpPr txBox="1"/>
      </xdr:nvSpPr>
      <xdr:spPr>
        <a:xfrm>
          <a:off x="14401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85725</xdr:rowOff>
    </xdr:from>
    <xdr:to>
      <xdr:col>69</xdr:col>
      <xdr:colOff>142875</xdr:colOff>
      <xdr:row>61</xdr:row>
      <xdr:rowOff>15875</xdr:rowOff>
    </xdr:to>
    <xdr:sp macro="" textlink="">
      <xdr:nvSpPr>
        <xdr:cNvPr id="278" name="楕円 277"/>
        <xdr:cNvSpPr/>
      </xdr:nvSpPr>
      <xdr:spPr>
        <a:xfrm>
          <a:off x="13843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652</xdr:rowOff>
    </xdr:from>
    <xdr:ext cx="762000" cy="259045"/>
    <xdr:sp macro="" textlink="">
      <xdr:nvSpPr>
        <xdr:cNvPr id="279" name="テキスト ボックス 278"/>
        <xdr:cNvSpPr txBox="1"/>
      </xdr:nvSpPr>
      <xdr:spPr>
        <a:xfrm>
          <a:off x="13512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66675</xdr:rowOff>
    </xdr:from>
    <xdr:to>
      <xdr:col>65</xdr:col>
      <xdr:colOff>53975</xdr:colOff>
      <xdr:row>60</xdr:row>
      <xdr:rowOff>168275</xdr:rowOff>
    </xdr:to>
    <xdr:sp macro="" textlink="">
      <xdr:nvSpPr>
        <xdr:cNvPr id="280" name="楕円 279"/>
        <xdr:cNvSpPr/>
      </xdr:nvSpPr>
      <xdr:spPr>
        <a:xfrm>
          <a:off x="12954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153052</xdr:rowOff>
    </xdr:from>
    <xdr:ext cx="762000" cy="259045"/>
    <xdr:sp macro="" textlink="">
      <xdr:nvSpPr>
        <xdr:cNvPr id="281" name="テキスト ボックス 280"/>
        <xdr:cNvSpPr txBox="1"/>
      </xdr:nvSpPr>
      <xdr:spPr>
        <a:xfrm>
          <a:off x="12623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％であり，類似団体平均以下となっている。</a:t>
          </a:r>
          <a:endParaRPr lang="ja-JP" altLang="ja-JP" sz="1400">
            <a:effectLst/>
          </a:endParaRPr>
        </a:p>
        <a:p>
          <a:r>
            <a:rPr kumimoji="1" lang="ja-JP" altLang="ja-JP" sz="1100">
              <a:solidFill>
                <a:schemeClr val="dk1"/>
              </a:solidFill>
              <a:effectLst/>
              <a:latin typeface="+mn-lt"/>
              <a:ea typeface="+mn-ea"/>
              <a:cs typeface="+mn-cs"/>
            </a:rPr>
            <a:t>　今後も関係団体等への負担金及び補助金については，適切に執行するとともに，事務事業の見直しを進めていく。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36</xdr:row>
      <xdr:rowOff>62992</xdr:rowOff>
    </xdr:to>
    <xdr:cxnSp macro="">
      <xdr:nvCxnSpPr>
        <xdr:cNvPr id="311" name="直線コネクタ 310"/>
        <xdr:cNvCxnSpPr/>
      </xdr:nvCxnSpPr>
      <xdr:spPr>
        <a:xfrm>
          <a:off x="15671800" y="597001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140716</xdr:rowOff>
    </xdr:to>
    <xdr:cxnSp macro="">
      <xdr:nvCxnSpPr>
        <xdr:cNvPr id="314" name="直線コネクタ 313"/>
        <xdr:cNvCxnSpPr/>
      </xdr:nvCxnSpPr>
      <xdr:spPr>
        <a:xfrm>
          <a:off x="14782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140716</xdr:rowOff>
    </xdr:to>
    <xdr:cxnSp macro="">
      <xdr:nvCxnSpPr>
        <xdr:cNvPr id="317" name="直線コネクタ 316"/>
        <xdr:cNvCxnSpPr/>
      </xdr:nvCxnSpPr>
      <xdr:spPr>
        <a:xfrm flipV="1">
          <a:off x="13893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140716</xdr:rowOff>
    </xdr:to>
    <xdr:cxnSp macro="">
      <xdr:nvCxnSpPr>
        <xdr:cNvPr id="320" name="直線コネクタ 319"/>
        <xdr:cNvCxnSpPr/>
      </xdr:nvCxnSpPr>
      <xdr:spPr>
        <a:xfrm>
          <a:off x="13004800" y="59334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0" name="楕円 329"/>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1"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32" name="楕円 331"/>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33" name="テキスト ボックス 332"/>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4" name="楕円 333"/>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5" name="テキスト ボックス 334"/>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6" name="楕円 335"/>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7" name="テキスト ボックス 336"/>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8" name="楕円 337"/>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9" name="テキスト ボックス 338"/>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類似団体・全国平均より高い</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％となっているのは，市町村合併に伴う新市建設計画に基づく事業実施によるものである。平成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a:t>
          </a:r>
          <a:r>
            <a:rPr kumimoji="1" lang="ja-JP" altLang="en-US" sz="1100">
              <a:solidFill>
                <a:schemeClr val="dk1"/>
              </a:solidFill>
              <a:effectLst/>
              <a:latin typeface="+mn-lt"/>
              <a:ea typeface="+mn-ea"/>
              <a:cs typeface="+mn-cs"/>
            </a:rPr>
            <a:t>及び令和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年豪雨災害</a:t>
          </a:r>
          <a:r>
            <a:rPr kumimoji="1" lang="ja-JP" altLang="ja-JP" sz="1100">
              <a:solidFill>
                <a:schemeClr val="dk1"/>
              </a:solidFill>
              <a:effectLst/>
              <a:latin typeface="+mn-lt"/>
              <a:ea typeface="+mn-ea"/>
              <a:cs typeface="+mn-cs"/>
            </a:rPr>
            <a:t>に対する災害復旧事業を実施したことから，地方債現在高が増加したが，事業の選択と集中により，借入額と償還額のバランスを考慮しながら，積極的な繰上償還を実施することにより，将来負担の軽減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124713</xdr:rowOff>
    </xdr:to>
    <xdr:cxnSp macro="">
      <xdr:nvCxnSpPr>
        <xdr:cNvPr id="369" name="直線コネクタ 368"/>
        <xdr:cNvCxnSpPr/>
      </xdr:nvCxnSpPr>
      <xdr:spPr>
        <a:xfrm>
          <a:off x="3987800" y="136006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56135</xdr:rowOff>
    </xdr:to>
    <xdr:cxnSp macro="">
      <xdr:nvCxnSpPr>
        <xdr:cNvPr id="372" name="直線コネクタ 371"/>
        <xdr:cNvCxnSpPr/>
      </xdr:nvCxnSpPr>
      <xdr:spPr>
        <a:xfrm>
          <a:off x="3098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46989</xdr:rowOff>
    </xdr:to>
    <xdr:cxnSp macro="">
      <xdr:nvCxnSpPr>
        <xdr:cNvPr id="375" name="直線コネクタ 374"/>
        <xdr:cNvCxnSpPr/>
      </xdr:nvCxnSpPr>
      <xdr:spPr>
        <a:xfrm>
          <a:off x="2209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37846</xdr:rowOff>
    </xdr:to>
    <xdr:cxnSp macro="">
      <xdr:nvCxnSpPr>
        <xdr:cNvPr id="378" name="直線コネクタ 377"/>
        <xdr:cNvCxnSpPr/>
      </xdr:nvCxnSpPr>
      <xdr:spPr>
        <a:xfrm>
          <a:off x="1320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73913</xdr:rowOff>
    </xdr:from>
    <xdr:to>
      <xdr:col>24</xdr:col>
      <xdr:colOff>76200</xdr:colOff>
      <xdr:row>80</xdr:row>
      <xdr:rowOff>4063</xdr:rowOff>
    </xdr:to>
    <xdr:sp macro="" textlink="">
      <xdr:nvSpPr>
        <xdr:cNvPr id="388" name="楕円 387"/>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45990</xdr:rowOff>
    </xdr:from>
    <xdr:ext cx="762000" cy="259045"/>
    <xdr:sp macro="" textlink="">
      <xdr:nvSpPr>
        <xdr:cNvPr id="389" name="公債費該当値テキスト"/>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90" name="楕円 389"/>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91" name="テキスト ボックス 390"/>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2" name="楕円 391"/>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3" name="テキスト ボックス 392"/>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94" name="楕円 393"/>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95" name="テキスト ボックス 394"/>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6" name="楕円 395"/>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7" name="テキスト ボックス 396"/>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71.5</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，類似団体・全国・県内平均とも下回っている。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81280</xdr:rowOff>
    </xdr:to>
    <xdr:cxnSp macro="">
      <xdr:nvCxnSpPr>
        <xdr:cNvPr id="428" name="直線コネクタ 427"/>
        <xdr:cNvCxnSpPr/>
      </xdr:nvCxnSpPr>
      <xdr:spPr>
        <a:xfrm>
          <a:off x="15671800" y="130566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44704</xdr:rowOff>
    </xdr:to>
    <xdr:cxnSp macro="">
      <xdr:nvCxnSpPr>
        <xdr:cNvPr id="431" name="直線コネクタ 430"/>
        <xdr:cNvCxnSpPr/>
      </xdr:nvCxnSpPr>
      <xdr:spPr>
        <a:xfrm flipV="1">
          <a:off x="14782800" y="13056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44704</xdr:rowOff>
    </xdr:to>
    <xdr:cxnSp macro="">
      <xdr:nvCxnSpPr>
        <xdr:cNvPr id="434" name="直線コネクタ 433"/>
        <xdr:cNvCxnSpPr/>
      </xdr:nvCxnSpPr>
      <xdr:spPr>
        <a:xfrm>
          <a:off x="13893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40132</xdr:rowOff>
    </xdr:to>
    <xdr:cxnSp macro="">
      <xdr:nvCxnSpPr>
        <xdr:cNvPr id="437" name="直線コネクタ 436"/>
        <xdr:cNvCxnSpPr/>
      </xdr:nvCxnSpPr>
      <xdr:spPr>
        <a:xfrm flipV="1">
          <a:off x="13004800" y="130291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7" name="楕円 446"/>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8"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9" name="楕円 448"/>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0" name="テキスト ボックス 449"/>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1" name="楕円 450"/>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2" name="テキスト ボックス 451"/>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3" name="楕円 452"/>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4" name="テキスト ボックス 453"/>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5" name="楕円 454"/>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6" name="テキスト ボックス 455"/>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111793</xdr:rowOff>
    </xdr:from>
    <xdr:to>
      <xdr:col>29</xdr:col>
      <xdr:colOff>127000</xdr:colOff>
      <xdr:row>16</xdr:row>
      <xdr:rowOff>143829</xdr:rowOff>
    </xdr:to>
    <xdr:cxnSp macro="">
      <xdr:nvCxnSpPr>
        <xdr:cNvPr id="52" name="直線コネクタ 51"/>
        <xdr:cNvCxnSpPr/>
      </xdr:nvCxnSpPr>
      <xdr:spPr bwMode="auto">
        <a:xfrm flipV="1">
          <a:off x="5003800" y="2902618"/>
          <a:ext cx="647700" cy="32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143829</xdr:rowOff>
    </xdr:from>
    <xdr:to>
      <xdr:col>26</xdr:col>
      <xdr:colOff>50800</xdr:colOff>
      <xdr:row>16</xdr:row>
      <xdr:rowOff>152418</xdr:rowOff>
    </xdr:to>
    <xdr:cxnSp macro="">
      <xdr:nvCxnSpPr>
        <xdr:cNvPr id="55" name="直線コネクタ 54"/>
        <xdr:cNvCxnSpPr/>
      </xdr:nvCxnSpPr>
      <xdr:spPr bwMode="auto">
        <a:xfrm flipV="1">
          <a:off x="4305300" y="2934654"/>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152418</xdr:rowOff>
    </xdr:from>
    <xdr:to>
      <xdr:col>22</xdr:col>
      <xdr:colOff>114300</xdr:colOff>
      <xdr:row>16</xdr:row>
      <xdr:rowOff>160484</xdr:rowOff>
    </xdr:to>
    <xdr:cxnSp macro="">
      <xdr:nvCxnSpPr>
        <xdr:cNvPr id="58" name="直線コネクタ 57"/>
        <xdr:cNvCxnSpPr/>
      </xdr:nvCxnSpPr>
      <xdr:spPr bwMode="auto">
        <a:xfrm flipV="1">
          <a:off x="3606800" y="2943243"/>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160484</xdr:rowOff>
    </xdr:from>
    <xdr:to>
      <xdr:col>18</xdr:col>
      <xdr:colOff>177800</xdr:colOff>
      <xdr:row>17</xdr:row>
      <xdr:rowOff>9674</xdr:rowOff>
    </xdr:to>
    <xdr:cxnSp macro="">
      <xdr:nvCxnSpPr>
        <xdr:cNvPr id="61" name="直線コネクタ 60"/>
        <xdr:cNvCxnSpPr/>
      </xdr:nvCxnSpPr>
      <xdr:spPr bwMode="auto">
        <a:xfrm flipV="1">
          <a:off x="2908300" y="2951309"/>
          <a:ext cx="698500" cy="2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60993</xdr:rowOff>
    </xdr:from>
    <xdr:to>
      <xdr:col>29</xdr:col>
      <xdr:colOff>177800</xdr:colOff>
      <xdr:row>16</xdr:row>
      <xdr:rowOff>162593</xdr:rowOff>
    </xdr:to>
    <xdr:sp macro="" textlink="">
      <xdr:nvSpPr>
        <xdr:cNvPr id="71" name="楕円 70"/>
        <xdr:cNvSpPr/>
      </xdr:nvSpPr>
      <xdr:spPr bwMode="auto">
        <a:xfrm>
          <a:off x="5600700" y="285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77520</xdr:rowOff>
    </xdr:from>
    <xdr:ext cx="762000" cy="259045"/>
    <xdr:sp macro="" textlink="">
      <xdr:nvSpPr>
        <xdr:cNvPr id="72" name="人口1人当たり決算額の推移該当値テキスト130"/>
        <xdr:cNvSpPr txBox="1"/>
      </xdr:nvSpPr>
      <xdr:spPr>
        <a:xfrm>
          <a:off x="5740400" y="269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93029</xdr:rowOff>
    </xdr:from>
    <xdr:to>
      <xdr:col>26</xdr:col>
      <xdr:colOff>101600</xdr:colOff>
      <xdr:row>17</xdr:row>
      <xdr:rowOff>23179</xdr:rowOff>
    </xdr:to>
    <xdr:sp macro="" textlink="">
      <xdr:nvSpPr>
        <xdr:cNvPr id="73" name="楕円 72"/>
        <xdr:cNvSpPr/>
      </xdr:nvSpPr>
      <xdr:spPr bwMode="auto">
        <a:xfrm>
          <a:off x="4953000" y="288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33356</xdr:rowOff>
    </xdr:from>
    <xdr:ext cx="736600" cy="259045"/>
    <xdr:sp macro="" textlink="">
      <xdr:nvSpPr>
        <xdr:cNvPr id="74" name="テキスト ボックス 73"/>
        <xdr:cNvSpPr txBox="1"/>
      </xdr:nvSpPr>
      <xdr:spPr>
        <a:xfrm>
          <a:off x="4622800" y="265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101618</xdr:rowOff>
    </xdr:from>
    <xdr:to>
      <xdr:col>22</xdr:col>
      <xdr:colOff>165100</xdr:colOff>
      <xdr:row>17</xdr:row>
      <xdr:rowOff>31768</xdr:rowOff>
    </xdr:to>
    <xdr:sp macro="" textlink="">
      <xdr:nvSpPr>
        <xdr:cNvPr id="75" name="楕円 74"/>
        <xdr:cNvSpPr/>
      </xdr:nvSpPr>
      <xdr:spPr bwMode="auto">
        <a:xfrm>
          <a:off x="4254500" y="289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41945</xdr:rowOff>
    </xdr:from>
    <xdr:ext cx="762000" cy="259045"/>
    <xdr:sp macro="" textlink="">
      <xdr:nvSpPr>
        <xdr:cNvPr id="76" name="テキスト ボックス 75"/>
        <xdr:cNvSpPr txBox="1"/>
      </xdr:nvSpPr>
      <xdr:spPr>
        <a:xfrm>
          <a:off x="3924300" y="266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109684</xdr:rowOff>
    </xdr:from>
    <xdr:to>
      <xdr:col>19</xdr:col>
      <xdr:colOff>38100</xdr:colOff>
      <xdr:row>17</xdr:row>
      <xdr:rowOff>39834</xdr:rowOff>
    </xdr:to>
    <xdr:sp macro="" textlink="">
      <xdr:nvSpPr>
        <xdr:cNvPr id="77" name="楕円 76"/>
        <xdr:cNvSpPr/>
      </xdr:nvSpPr>
      <xdr:spPr bwMode="auto">
        <a:xfrm>
          <a:off x="3556000" y="290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50011</xdr:rowOff>
    </xdr:from>
    <xdr:ext cx="762000" cy="259045"/>
    <xdr:sp macro="" textlink="">
      <xdr:nvSpPr>
        <xdr:cNvPr id="78" name="テキスト ボックス 77"/>
        <xdr:cNvSpPr txBox="1"/>
      </xdr:nvSpPr>
      <xdr:spPr>
        <a:xfrm>
          <a:off x="3225800" y="266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130324</xdr:rowOff>
    </xdr:from>
    <xdr:to>
      <xdr:col>15</xdr:col>
      <xdr:colOff>101600</xdr:colOff>
      <xdr:row>17</xdr:row>
      <xdr:rowOff>60474</xdr:rowOff>
    </xdr:to>
    <xdr:sp macro="" textlink="">
      <xdr:nvSpPr>
        <xdr:cNvPr id="79" name="楕円 78"/>
        <xdr:cNvSpPr/>
      </xdr:nvSpPr>
      <xdr:spPr bwMode="auto">
        <a:xfrm>
          <a:off x="2857500" y="292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70651</xdr:rowOff>
    </xdr:from>
    <xdr:ext cx="762000" cy="259045"/>
    <xdr:sp macro="" textlink="">
      <xdr:nvSpPr>
        <xdr:cNvPr id="80" name="テキスト ボックス 79"/>
        <xdr:cNvSpPr txBox="1"/>
      </xdr:nvSpPr>
      <xdr:spPr>
        <a:xfrm>
          <a:off x="2527300" y="26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230784</xdr:rowOff>
    </xdr:from>
    <xdr:to>
      <xdr:col>29</xdr:col>
      <xdr:colOff>127000</xdr:colOff>
      <xdr:row>36</xdr:row>
      <xdr:rowOff>110846</xdr:rowOff>
    </xdr:to>
    <xdr:cxnSp macro="">
      <xdr:nvCxnSpPr>
        <xdr:cNvPr id="114" name="直線コネクタ 113"/>
        <xdr:cNvCxnSpPr/>
      </xdr:nvCxnSpPr>
      <xdr:spPr bwMode="auto">
        <a:xfrm flipV="1">
          <a:off x="5003800" y="6841134"/>
          <a:ext cx="647700" cy="22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30950</xdr:rowOff>
    </xdr:from>
    <xdr:to>
      <xdr:col>26</xdr:col>
      <xdr:colOff>50800</xdr:colOff>
      <xdr:row>36</xdr:row>
      <xdr:rowOff>110846</xdr:rowOff>
    </xdr:to>
    <xdr:cxnSp macro="">
      <xdr:nvCxnSpPr>
        <xdr:cNvPr id="117" name="直線コネクタ 116"/>
        <xdr:cNvCxnSpPr/>
      </xdr:nvCxnSpPr>
      <xdr:spPr bwMode="auto">
        <a:xfrm>
          <a:off x="4305300" y="6984200"/>
          <a:ext cx="6985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30950</xdr:rowOff>
    </xdr:from>
    <xdr:to>
      <xdr:col>22</xdr:col>
      <xdr:colOff>114300</xdr:colOff>
      <xdr:row>36</xdr:row>
      <xdr:rowOff>40208</xdr:rowOff>
    </xdr:to>
    <xdr:cxnSp macro="">
      <xdr:nvCxnSpPr>
        <xdr:cNvPr id="120" name="直線コネクタ 119"/>
        <xdr:cNvCxnSpPr/>
      </xdr:nvCxnSpPr>
      <xdr:spPr bwMode="auto">
        <a:xfrm flipV="1">
          <a:off x="3606800" y="6984200"/>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19444</xdr:rowOff>
    </xdr:from>
    <xdr:to>
      <xdr:col>18</xdr:col>
      <xdr:colOff>177800</xdr:colOff>
      <xdr:row>36</xdr:row>
      <xdr:rowOff>40208</xdr:rowOff>
    </xdr:to>
    <xdr:cxnSp macro="">
      <xdr:nvCxnSpPr>
        <xdr:cNvPr id="123" name="直線コネクタ 122"/>
        <xdr:cNvCxnSpPr/>
      </xdr:nvCxnSpPr>
      <xdr:spPr bwMode="auto">
        <a:xfrm>
          <a:off x="2908300" y="6972694"/>
          <a:ext cx="698500" cy="20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179984</xdr:rowOff>
    </xdr:from>
    <xdr:to>
      <xdr:col>29</xdr:col>
      <xdr:colOff>177800</xdr:colOff>
      <xdr:row>35</xdr:row>
      <xdr:rowOff>281584</xdr:rowOff>
    </xdr:to>
    <xdr:sp macro="" textlink="">
      <xdr:nvSpPr>
        <xdr:cNvPr id="133" name="楕円 132"/>
        <xdr:cNvSpPr/>
      </xdr:nvSpPr>
      <xdr:spPr bwMode="auto">
        <a:xfrm>
          <a:off x="5600700" y="679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25061</xdr:rowOff>
    </xdr:from>
    <xdr:ext cx="762000" cy="259045"/>
    <xdr:sp macro="" textlink="">
      <xdr:nvSpPr>
        <xdr:cNvPr id="134" name="人口1人当たり決算額の推移該当値テキスト445"/>
        <xdr:cNvSpPr txBox="1"/>
      </xdr:nvSpPr>
      <xdr:spPr>
        <a:xfrm>
          <a:off x="5740400" y="663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60046</xdr:rowOff>
    </xdr:from>
    <xdr:to>
      <xdr:col>26</xdr:col>
      <xdr:colOff>101600</xdr:colOff>
      <xdr:row>36</xdr:row>
      <xdr:rowOff>161646</xdr:rowOff>
    </xdr:to>
    <xdr:sp macro="" textlink="">
      <xdr:nvSpPr>
        <xdr:cNvPr id="135" name="楕円 134"/>
        <xdr:cNvSpPr/>
      </xdr:nvSpPr>
      <xdr:spPr bwMode="auto">
        <a:xfrm>
          <a:off x="4953000" y="701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146423</xdr:rowOff>
    </xdr:from>
    <xdr:ext cx="736600" cy="259045"/>
    <xdr:sp macro="" textlink="">
      <xdr:nvSpPr>
        <xdr:cNvPr id="136" name="テキスト ボックス 135"/>
        <xdr:cNvSpPr txBox="1"/>
      </xdr:nvSpPr>
      <xdr:spPr>
        <a:xfrm>
          <a:off x="4622800" y="7099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323050</xdr:rowOff>
    </xdr:from>
    <xdr:to>
      <xdr:col>22</xdr:col>
      <xdr:colOff>165100</xdr:colOff>
      <xdr:row>36</xdr:row>
      <xdr:rowOff>81750</xdr:rowOff>
    </xdr:to>
    <xdr:sp macro="" textlink="">
      <xdr:nvSpPr>
        <xdr:cNvPr id="137" name="楕円 136"/>
        <xdr:cNvSpPr/>
      </xdr:nvSpPr>
      <xdr:spPr bwMode="auto">
        <a:xfrm>
          <a:off x="4254500" y="693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91927</xdr:rowOff>
    </xdr:from>
    <xdr:ext cx="762000" cy="259045"/>
    <xdr:sp macro="" textlink="">
      <xdr:nvSpPr>
        <xdr:cNvPr id="138" name="テキスト ボックス 137"/>
        <xdr:cNvSpPr txBox="1"/>
      </xdr:nvSpPr>
      <xdr:spPr>
        <a:xfrm>
          <a:off x="3924300" y="67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332308</xdr:rowOff>
    </xdr:from>
    <xdr:to>
      <xdr:col>19</xdr:col>
      <xdr:colOff>38100</xdr:colOff>
      <xdr:row>36</xdr:row>
      <xdr:rowOff>91008</xdr:rowOff>
    </xdr:to>
    <xdr:sp macro="" textlink="">
      <xdr:nvSpPr>
        <xdr:cNvPr id="139" name="楕円 138"/>
        <xdr:cNvSpPr/>
      </xdr:nvSpPr>
      <xdr:spPr bwMode="auto">
        <a:xfrm>
          <a:off x="3556000" y="694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101185</xdr:rowOff>
    </xdr:from>
    <xdr:ext cx="762000" cy="259045"/>
    <xdr:sp macro="" textlink="">
      <xdr:nvSpPr>
        <xdr:cNvPr id="140" name="テキスト ボックス 139"/>
        <xdr:cNvSpPr txBox="1"/>
      </xdr:nvSpPr>
      <xdr:spPr>
        <a:xfrm>
          <a:off x="3225800" y="671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311544</xdr:rowOff>
    </xdr:from>
    <xdr:to>
      <xdr:col>15</xdr:col>
      <xdr:colOff>101600</xdr:colOff>
      <xdr:row>36</xdr:row>
      <xdr:rowOff>70244</xdr:rowOff>
    </xdr:to>
    <xdr:sp macro="" textlink="">
      <xdr:nvSpPr>
        <xdr:cNvPr id="141" name="楕円 140"/>
        <xdr:cNvSpPr/>
      </xdr:nvSpPr>
      <xdr:spPr bwMode="auto">
        <a:xfrm>
          <a:off x="2857500" y="692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80421</xdr:rowOff>
    </xdr:from>
    <xdr:ext cx="762000" cy="259045"/>
    <xdr:sp macro="" textlink="">
      <xdr:nvSpPr>
        <xdr:cNvPr id="142" name="テキスト ボックス 141"/>
        <xdr:cNvSpPr txBox="1"/>
      </xdr:nvSpPr>
      <xdr:spPr>
        <a:xfrm>
          <a:off x="2527300" y="669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48279</xdr:rowOff>
    </xdr:from>
    <xdr:to>
      <xdr:col>24</xdr:col>
      <xdr:colOff>63500</xdr:colOff>
      <xdr:row>34</xdr:row>
      <xdr:rowOff>135452</xdr:rowOff>
    </xdr:to>
    <xdr:cxnSp macro="">
      <xdr:nvCxnSpPr>
        <xdr:cNvPr id="61" name="直線コネクタ 60"/>
        <xdr:cNvCxnSpPr/>
      </xdr:nvCxnSpPr>
      <xdr:spPr>
        <a:xfrm flipV="1">
          <a:off x="3797300" y="5877579"/>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135452</xdr:rowOff>
    </xdr:from>
    <xdr:to>
      <xdr:col>19</xdr:col>
      <xdr:colOff>177800</xdr:colOff>
      <xdr:row>34</xdr:row>
      <xdr:rowOff>135833</xdr:rowOff>
    </xdr:to>
    <xdr:cxnSp macro="">
      <xdr:nvCxnSpPr>
        <xdr:cNvPr id="64" name="直線コネクタ 63"/>
        <xdr:cNvCxnSpPr/>
      </xdr:nvCxnSpPr>
      <xdr:spPr>
        <a:xfrm flipV="1">
          <a:off x="2908300" y="59647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135833</xdr:rowOff>
    </xdr:from>
    <xdr:to>
      <xdr:col>15</xdr:col>
      <xdr:colOff>50800</xdr:colOff>
      <xdr:row>35</xdr:row>
      <xdr:rowOff>6502</xdr:rowOff>
    </xdr:to>
    <xdr:cxnSp macro="">
      <xdr:nvCxnSpPr>
        <xdr:cNvPr id="67" name="直線コネクタ 66"/>
        <xdr:cNvCxnSpPr/>
      </xdr:nvCxnSpPr>
      <xdr:spPr>
        <a:xfrm flipV="1">
          <a:off x="2019300" y="5965133"/>
          <a:ext cx="889000" cy="4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6502</xdr:rowOff>
    </xdr:from>
    <xdr:to>
      <xdr:col>10</xdr:col>
      <xdr:colOff>114300</xdr:colOff>
      <xdr:row>35</xdr:row>
      <xdr:rowOff>7893</xdr:rowOff>
    </xdr:to>
    <xdr:cxnSp macro="">
      <xdr:nvCxnSpPr>
        <xdr:cNvPr id="70" name="直線コネクタ 69"/>
        <xdr:cNvCxnSpPr/>
      </xdr:nvCxnSpPr>
      <xdr:spPr>
        <a:xfrm flipV="1">
          <a:off x="1130300" y="6007252"/>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168929</xdr:rowOff>
    </xdr:from>
    <xdr:to>
      <xdr:col>24</xdr:col>
      <xdr:colOff>114300</xdr:colOff>
      <xdr:row>34</xdr:row>
      <xdr:rowOff>99079</xdr:rowOff>
    </xdr:to>
    <xdr:sp macro="" textlink="">
      <xdr:nvSpPr>
        <xdr:cNvPr id="80" name="楕円 79"/>
        <xdr:cNvSpPr/>
      </xdr:nvSpPr>
      <xdr:spPr>
        <a:xfrm>
          <a:off x="4584700" y="58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20356</xdr:rowOff>
    </xdr:from>
    <xdr:ext cx="534377" cy="259045"/>
    <xdr:sp macro="" textlink="">
      <xdr:nvSpPr>
        <xdr:cNvPr id="81" name="人件費該当値テキスト"/>
        <xdr:cNvSpPr txBox="1"/>
      </xdr:nvSpPr>
      <xdr:spPr>
        <a:xfrm>
          <a:off x="4686300" y="5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84652</xdr:rowOff>
    </xdr:from>
    <xdr:to>
      <xdr:col>20</xdr:col>
      <xdr:colOff>38100</xdr:colOff>
      <xdr:row>35</xdr:row>
      <xdr:rowOff>14802</xdr:rowOff>
    </xdr:to>
    <xdr:sp macro="" textlink="">
      <xdr:nvSpPr>
        <xdr:cNvPr id="82" name="楕円 81"/>
        <xdr:cNvSpPr/>
      </xdr:nvSpPr>
      <xdr:spPr>
        <a:xfrm>
          <a:off x="3746500" y="59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31329</xdr:rowOff>
    </xdr:from>
    <xdr:ext cx="534377" cy="259045"/>
    <xdr:sp macro="" textlink="">
      <xdr:nvSpPr>
        <xdr:cNvPr id="83" name="テキスト ボックス 82"/>
        <xdr:cNvSpPr txBox="1"/>
      </xdr:nvSpPr>
      <xdr:spPr>
        <a:xfrm>
          <a:off x="3530111" y="56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85033</xdr:rowOff>
    </xdr:from>
    <xdr:to>
      <xdr:col>15</xdr:col>
      <xdr:colOff>101600</xdr:colOff>
      <xdr:row>35</xdr:row>
      <xdr:rowOff>15183</xdr:rowOff>
    </xdr:to>
    <xdr:sp macro="" textlink="">
      <xdr:nvSpPr>
        <xdr:cNvPr id="84" name="楕円 83"/>
        <xdr:cNvSpPr/>
      </xdr:nvSpPr>
      <xdr:spPr>
        <a:xfrm>
          <a:off x="2857500" y="591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31710</xdr:rowOff>
    </xdr:from>
    <xdr:ext cx="534377" cy="259045"/>
    <xdr:sp macro="" textlink="">
      <xdr:nvSpPr>
        <xdr:cNvPr id="85" name="テキスト ボックス 84"/>
        <xdr:cNvSpPr txBox="1"/>
      </xdr:nvSpPr>
      <xdr:spPr>
        <a:xfrm>
          <a:off x="2641111" y="568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127152</xdr:rowOff>
    </xdr:from>
    <xdr:to>
      <xdr:col>10</xdr:col>
      <xdr:colOff>165100</xdr:colOff>
      <xdr:row>35</xdr:row>
      <xdr:rowOff>57302</xdr:rowOff>
    </xdr:to>
    <xdr:sp macro="" textlink="">
      <xdr:nvSpPr>
        <xdr:cNvPr id="86" name="楕円 85"/>
        <xdr:cNvSpPr/>
      </xdr:nvSpPr>
      <xdr:spPr>
        <a:xfrm>
          <a:off x="1968500" y="5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73829</xdr:rowOff>
    </xdr:from>
    <xdr:ext cx="534377" cy="259045"/>
    <xdr:sp macro="" textlink="">
      <xdr:nvSpPr>
        <xdr:cNvPr id="87" name="テキスト ボックス 86"/>
        <xdr:cNvSpPr txBox="1"/>
      </xdr:nvSpPr>
      <xdr:spPr>
        <a:xfrm>
          <a:off x="1752111" y="57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128543</xdr:rowOff>
    </xdr:from>
    <xdr:to>
      <xdr:col>6</xdr:col>
      <xdr:colOff>38100</xdr:colOff>
      <xdr:row>35</xdr:row>
      <xdr:rowOff>58693</xdr:rowOff>
    </xdr:to>
    <xdr:sp macro="" textlink="">
      <xdr:nvSpPr>
        <xdr:cNvPr id="88" name="楕円 87"/>
        <xdr:cNvSpPr/>
      </xdr:nvSpPr>
      <xdr:spPr>
        <a:xfrm>
          <a:off x="1079500" y="59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75220</xdr:rowOff>
    </xdr:from>
    <xdr:ext cx="534377" cy="259045"/>
    <xdr:sp macro="" textlink="">
      <xdr:nvSpPr>
        <xdr:cNvPr id="89" name="テキスト ボックス 88"/>
        <xdr:cNvSpPr txBox="1"/>
      </xdr:nvSpPr>
      <xdr:spPr>
        <a:xfrm>
          <a:off x="863111" y="573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134707</xdr:rowOff>
    </xdr:from>
    <xdr:to>
      <xdr:col>24</xdr:col>
      <xdr:colOff>63500</xdr:colOff>
      <xdr:row>58</xdr:row>
      <xdr:rowOff>3244</xdr:rowOff>
    </xdr:to>
    <xdr:cxnSp macro="">
      <xdr:nvCxnSpPr>
        <xdr:cNvPr id="117" name="直線コネクタ 116"/>
        <xdr:cNvCxnSpPr/>
      </xdr:nvCxnSpPr>
      <xdr:spPr>
        <a:xfrm>
          <a:off x="3797300" y="9907357"/>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104990</xdr:rowOff>
    </xdr:from>
    <xdr:to>
      <xdr:col>19</xdr:col>
      <xdr:colOff>177800</xdr:colOff>
      <xdr:row>57</xdr:row>
      <xdr:rowOff>134707</xdr:rowOff>
    </xdr:to>
    <xdr:cxnSp macro="">
      <xdr:nvCxnSpPr>
        <xdr:cNvPr id="120" name="直線コネクタ 119"/>
        <xdr:cNvCxnSpPr/>
      </xdr:nvCxnSpPr>
      <xdr:spPr>
        <a:xfrm>
          <a:off x="2908300" y="987764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104990</xdr:rowOff>
    </xdr:from>
    <xdr:to>
      <xdr:col>15</xdr:col>
      <xdr:colOff>50800</xdr:colOff>
      <xdr:row>58</xdr:row>
      <xdr:rowOff>114920</xdr:rowOff>
    </xdr:to>
    <xdr:cxnSp macro="">
      <xdr:nvCxnSpPr>
        <xdr:cNvPr id="123" name="直線コネクタ 122"/>
        <xdr:cNvCxnSpPr/>
      </xdr:nvCxnSpPr>
      <xdr:spPr>
        <a:xfrm flipV="1">
          <a:off x="2019300" y="9877640"/>
          <a:ext cx="889000" cy="18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101679</xdr:rowOff>
    </xdr:from>
    <xdr:to>
      <xdr:col>10</xdr:col>
      <xdr:colOff>114300</xdr:colOff>
      <xdr:row>58</xdr:row>
      <xdr:rowOff>114920</xdr:rowOff>
    </xdr:to>
    <xdr:cxnSp macro="">
      <xdr:nvCxnSpPr>
        <xdr:cNvPr id="126" name="直線コネクタ 125"/>
        <xdr:cNvCxnSpPr/>
      </xdr:nvCxnSpPr>
      <xdr:spPr>
        <a:xfrm>
          <a:off x="1130300" y="10045779"/>
          <a:ext cx="8890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123894</xdr:rowOff>
    </xdr:from>
    <xdr:to>
      <xdr:col>24</xdr:col>
      <xdr:colOff>114300</xdr:colOff>
      <xdr:row>58</xdr:row>
      <xdr:rowOff>54044</xdr:rowOff>
    </xdr:to>
    <xdr:sp macro="" textlink="">
      <xdr:nvSpPr>
        <xdr:cNvPr id="136" name="楕円 135"/>
        <xdr:cNvSpPr/>
      </xdr:nvSpPr>
      <xdr:spPr>
        <a:xfrm>
          <a:off x="4584700" y="98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102321</xdr:rowOff>
    </xdr:from>
    <xdr:ext cx="534377" cy="259045"/>
    <xdr:sp macro="" textlink="">
      <xdr:nvSpPr>
        <xdr:cNvPr id="137" name="物件費該当値テキスト"/>
        <xdr:cNvSpPr txBox="1"/>
      </xdr:nvSpPr>
      <xdr:spPr>
        <a:xfrm>
          <a:off x="4686300" y="98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83907</xdr:rowOff>
    </xdr:from>
    <xdr:to>
      <xdr:col>20</xdr:col>
      <xdr:colOff>38100</xdr:colOff>
      <xdr:row>58</xdr:row>
      <xdr:rowOff>14057</xdr:rowOff>
    </xdr:to>
    <xdr:sp macro="" textlink="">
      <xdr:nvSpPr>
        <xdr:cNvPr id="138" name="楕円 137"/>
        <xdr:cNvSpPr/>
      </xdr:nvSpPr>
      <xdr:spPr>
        <a:xfrm>
          <a:off x="3746500" y="98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30584</xdr:rowOff>
    </xdr:from>
    <xdr:ext cx="534377" cy="259045"/>
    <xdr:sp macro="" textlink="">
      <xdr:nvSpPr>
        <xdr:cNvPr id="139" name="テキスト ボックス 138"/>
        <xdr:cNvSpPr txBox="1"/>
      </xdr:nvSpPr>
      <xdr:spPr>
        <a:xfrm>
          <a:off x="3530111" y="96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54190</xdr:rowOff>
    </xdr:from>
    <xdr:to>
      <xdr:col>15</xdr:col>
      <xdr:colOff>101600</xdr:colOff>
      <xdr:row>57</xdr:row>
      <xdr:rowOff>155790</xdr:rowOff>
    </xdr:to>
    <xdr:sp macro="" textlink="">
      <xdr:nvSpPr>
        <xdr:cNvPr id="140" name="楕円 139"/>
        <xdr:cNvSpPr/>
      </xdr:nvSpPr>
      <xdr:spPr>
        <a:xfrm>
          <a:off x="2857500" y="98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867</xdr:rowOff>
    </xdr:from>
    <xdr:ext cx="534377" cy="259045"/>
    <xdr:sp macro="" textlink="">
      <xdr:nvSpPr>
        <xdr:cNvPr id="141" name="テキスト ボックス 140"/>
        <xdr:cNvSpPr txBox="1"/>
      </xdr:nvSpPr>
      <xdr:spPr>
        <a:xfrm>
          <a:off x="2641111" y="96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64120</xdr:rowOff>
    </xdr:from>
    <xdr:to>
      <xdr:col>10</xdr:col>
      <xdr:colOff>165100</xdr:colOff>
      <xdr:row>58</xdr:row>
      <xdr:rowOff>165720</xdr:rowOff>
    </xdr:to>
    <xdr:sp macro="" textlink="">
      <xdr:nvSpPr>
        <xdr:cNvPr id="142" name="楕円 141"/>
        <xdr:cNvSpPr/>
      </xdr:nvSpPr>
      <xdr:spPr>
        <a:xfrm>
          <a:off x="1968500" y="100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156847</xdr:rowOff>
    </xdr:from>
    <xdr:ext cx="534377" cy="259045"/>
    <xdr:sp macro="" textlink="">
      <xdr:nvSpPr>
        <xdr:cNvPr id="143" name="テキスト ボックス 142"/>
        <xdr:cNvSpPr txBox="1"/>
      </xdr:nvSpPr>
      <xdr:spPr>
        <a:xfrm>
          <a:off x="1752111" y="101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50879</xdr:rowOff>
    </xdr:from>
    <xdr:to>
      <xdr:col>6</xdr:col>
      <xdr:colOff>38100</xdr:colOff>
      <xdr:row>58</xdr:row>
      <xdr:rowOff>152479</xdr:rowOff>
    </xdr:to>
    <xdr:sp macro="" textlink="">
      <xdr:nvSpPr>
        <xdr:cNvPr id="144" name="楕円 143"/>
        <xdr:cNvSpPr/>
      </xdr:nvSpPr>
      <xdr:spPr>
        <a:xfrm>
          <a:off x="1079500" y="99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143606</xdr:rowOff>
    </xdr:from>
    <xdr:ext cx="534377" cy="259045"/>
    <xdr:sp macro="" textlink="">
      <xdr:nvSpPr>
        <xdr:cNvPr id="145" name="テキスト ボックス 144"/>
        <xdr:cNvSpPr txBox="1"/>
      </xdr:nvSpPr>
      <xdr:spPr>
        <a:xfrm>
          <a:off x="863111" y="100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95238</xdr:rowOff>
    </xdr:from>
    <xdr:to>
      <xdr:col>24</xdr:col>
      <xdr:colOff>63500</xdr:colOff>
      <xdr:row>76</xdr:row>
      <xdr:rowOff>98267</xdr:rowOff>
    </xdr:to>
    <xdr:cxnSp macro="">
      <xdr:nvCxnSpPr>
        <xdr:cNvPr id="170" name="直線コネクタ 169"/>
        <xdr:cNvCxnSpPr/>
      </xdr:nvCxnSpPr>
      <xdr:spPr>
        <a:xfrm>
          <a:off x="3797300" y="13125438"/>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95238</xdr:rowOff>
    </xdr:from>
    <xdr:to>
      <xdr:col>19</xdr:col>
      <xdr:colOff>177800</xdr:colOff>
      <xdr:row>76</xdr:row>
      <xdr:rowOff>119754</xdr:rowOff>
    </xdr:to>
    <xdr:cxnSp macro="">
      <xdr:nvCxnSpPr>
        <xdr:cNvPr id="173" name="直線コネクタ 172"/>
        <xdr:cNvCxnSpPr/>
      </xdr:nvCxnSpPr>
      <xdr:spPr>
        <a:xfrm flipV="1">
          <a:off x="2908300" y="13125438"/>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37516</xdr:rowOff>
    </xdr:from>
    <xdr:to>
      <xdr:col>15</xdr:col>
      <xdr:colOff>50800</xdr:colOff>
      <xdr:row>76</xdr:row>
      <xdr:rowOff>119754</xdr:rowOff>
    </xdr:to>
    <xdr:cxnSp macro="">
      <xdr:nvCxnSpPr>
        <xdr:cNvPr id="176" name="直線コネクタ 175"/>
        <xdr:cNvCxnSpPr/>
      </xdr:nvCxnSpPr>
      <xdr:spPr>
        <a:xfrm>
          <a:off x="2019300" y="13067716"/>
          <a:ext cx="889000" cy="8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37516</xdr:rowOff>
    </xdr:from>
    <xdr:to>
      <xdr:col>10</xdr:col>
      <xdr:colOff>114300</xdr:colOff>
      <xdr:row>76</xdr:row>
      <xdr:rowOff>107810</xdr:rowOff>
    </xdr:to>
    <xdr:cxnSp macro="">
      <xdr:nvCxnSpPr>
        <xdr:cNvPr id="179" name="直線コネクタ 178"/>
        <xdr:cNvCxnSpPr/>
      </xdr:nvCxnSpPr>
      <xdr:spPr>
        <a:xfrm flipV="1">
          <a:off x="1130300" y="13067716"/>
          <a:ext cx="8890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47467</xdr:rowOff>
    </xdr:from>
    <xdr:to>
      <xdr:col>24</xdr:col>
      <xdr:colOff>114300</xdr:colOff>
      <xdr:row>76</xdr:row>
      <xdr:rowOff>149067</xdr:rowOff>
    </xdr:to>
    <xdr:sp macro="" textlink="">
      <xdr:nvSpPr>
        <xdr:cNvPr id="189" name="楕円 188"/>
        <xdr:cNvSpPr/>
      </xdr:nvSpPr>
      <xdr:spPr>
        <a:xfrm>
          <a:off x="4584700" y="130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25894</xdr:rowOff>
    </xdr:from>
    <xdr:ext cx="469744" cy="259045"/>
    <xdr:sp macro="" textlink="">
      <xdr:nvSpPr>
        <xdr:cNvPr id="190" name="維持補修費該当値テキスト"/>
        <xdr:cNvSpPr txBox="1"/>
      </xdr:nvSpPr>
      <xdr:spPr>
        <a:xfrm>
          <a:off x="4686300" y="1305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44438</xdr:rowOff>
    </xdr:from>
    <xdr:to>
      <xdr:col>20</xdr:col>
      <xdr:colOff>38100</xdr:colOff>
      <xdr:row>76</xdr:row>
      <xdr:rowOff>146038</xdr:rowOff>
    </xdr:to>
    <xdr:sp macro="" textlink="">
      <xdr:nvSpPr>
        <xdr:cNvPr id="191" name="楕円 190"/>
        <xdr:cNvSpPr/>
      </xdr:nvSpPr>
      <xdr:spPr>
        <a:xfrm>
          <a:off x="3746500" y="130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162565</xdr:rowOff>
    </xdr:from>
    <xdr:ext cx="469744" cy="259045"/>
    <xdr:sp macro="" textlink="">
      <xdr:nvSpPr>
        <xdr:cNvPr id="192" name="テキスト ボックス 191"/>
        <xdr:cNvSpPr txBox="1"/>
      </xdr:nvSpPr>
      <xdr:spPr>
        <a:xfrm>
          <a:off x="3562428" y="128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68954</xdr:rowOff>
    </xdr:from>
    <xdr:to>
      <xdr:col>15</xdr:col>
      <xdr:colOff>101600</xdr:colOff>
      <xdr:row>76</xdr:row>
      <xdr:rowOff>170554</xdr:rowOff>
    </xdr:to>
    <xdr:sp macro="" textlink="">
      <xdr:nvSpPr>
        <xdr:cNvPr id="193" name="楕円 192"/>
        <xdr:cNvSpPr/>
      </xdr:nvSpPr>
      <xdr:spPr>
        <a:xfrm>
          <a:off x="2857500" y="130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15632</xdr:rowOff>
    </xdr:from>
    <xdr:ext cx="469744" cy="259045"/>
    <xdr:sp macro="" textlink="">
      <xdr:nvSpPr>
        <xdr:cNvPr id="194" name="テキスト ボックス 193"/>
        <xdr:cNvSpPr txBox="1"/>
      </xdr:nvSpPr>
      <xdr:spPr>
        <a:xfrm>
          <a:off x="2673428" y="1287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158166</xdr:rowOff>
    </xdr:from>
    <xdr:to>
      <xdr:col>10</xdr:col>
      <xdr:colOff>165100</xdr:colOff>
      <xdr:row>76</xdr:row>
      <xdr:rowOff>88316</xdr:rowOff>
    </xdr:to>
    <xdr:sp macro="" textlink="">
      <xdr:nvSpPr>
        <xdr:cNvPr id="195" name="楕円 194"/>
        <xdr:cNvSpPr/>
      </xdr:nvSpPr>
      <xdr:spPr>
        <a:xfrm>
          <a:off x="1968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104843</xdr:rowOff>
    </xdr:from>
    <xdr:ext cx="469744" cy="259045"/>
    <xdr:sp macro="" textlink="">
      <xdr:nvSpPr>
        <xdr:cNvPr id="196" name="テキスト ボックス 195"/>
        <xdr:cNvSpPr txBox="1"/>
      </xdr:nvSpPr>
      <xdr:spPr>
        <a:xfrm>
          <a:off x="1784428" y="127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57010</xdr:rowOff>
    </xdr:from>
    <xdr:to>
      <xdr:col>6</xdr:col>
      <xdr:colOff>38100</xdr:colOff>
      <xdr:row>76</xdr:row>
      <xdr:rowOff>158610</xdr:rowOff>
    </xdr:to>
    <xdr:sp macro="" textlink="">
      <xdr:nvSpPr>
        <xdr:cNvPr id="197" name="楕円 196"/>
        <xdr:cNvSpPr/>
      </xdr:nvSpPr>
      <xdr:spPr>
        <a:xfrm>
          <a:off x="1079500" y="130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3687</xdr:rowOff>
    </xdr:from>
    <xdr:ext cx="469744" cy="259045"/>
    <xdr:sp macro="" textlink="">
      <xdr:nvSpPr>
        <xdr:cNvPr id="198" name="テキスト ボックス 197"/>
        <xdr:cNvSpPr txBox="1"/>
      </xdr:nvSpPr>
      <xdr:spPr>
        <a:xfrm>
          <a:off x="895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65443</xdr:rowOff>
    </xdr:from>
    <xdr:to>
      <xdr:col>24</xdr:col>
      <xdr:colOff>63500</xdr:colOff>
      <xdr:row>96</xdr:row>
      <xdr:rowOff>100533</xdr:rowOff>
    </xdr:to>
    <xdr:cxnSp macro="">
      <xdr:nvCxnSpPr>
        <xdr:cNvPr id="228" name="直線コネクタ 227"/>
        <xdr:cNvCxnSpPr/>
      </xdr:nvCxnSpPr>
      <xdr:spPr>
        <a:xfrm flipV="1">
          <a:off x="3797300" y="16524643"/>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100533</xdr:rowOff>
    </xdr:from>
    <xdr:to>
      <xdr:col>19</xdr:col>
      <xdr:colOff>177800</xdr:colOff>
      <xdr:row>96</xdr:row>
      <xdr:rowOff>138100</xdr:rowOff>
    </xdr:to>
    <xdr:cxnSp macro="">
      <xdr:nvCxnSpPr>
        <xdr:cNvPr id="231" name="直線コネクタ 230"/>
        <xdr:cNvCxnSpPr/>
      </xdr:nvCxnSpPr>
      <xdr:spPr>
        <a:xfrm flipV="1">
          <a:off x="2908300" y="16559733"/>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138100</xdr:rowOff>
    </xdr:from>
    <xdr:to>
      <xdr:col>15</xdr:col>
      <xdr:colOff>50800</xdr:colOff>
      <xdr:row>96</xdr:row>
      <xdr:rowOff>165405</xdr:rowOff>
    </xdr:to>
    <xdr:cxnSp macro="">
      <xdr:nvCxnSpPr>
        <xdr:cNvPr id="234" name="直線コネクタ 233"/>
        <xdr:cNvCxnSpPr/>
      </xdr:nvCxnSpPr>
      <xdr:spPr>
        <a:xfrm flipV="1">
          <a:off x="2019300" y="16597300"/>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130302</xdr:rowOff>
    </xdr:from>
    <xdr:to>
      <xdr:col>10</xdr:col>
      <xdr:colOff>114300</xdr:colOff>
      <xdr:row>96</xdr:row>
      <xdr:rowOff>165405</xdr:rowOff>
    </xdr:to>
    <xdr:cxnSp macro="">
      <xdr:nvCxnSpPr>
        <xdr:cNvPr id="237" name="直線コネクタ 236"/>
        <xdr:cNvCxnSpPr/>
      </xdr:nvCxnSpPr>
      <xdr:spPr>
        <a:xfrm>
          <a:off x="1130300" y="16589502"/>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14643</xdr:rowOff>
    </xdr:from>
    <xdr:to>
      <xdr:col>24</xdr:col>
      <xdr:colOff>114300</xdr:colOff>
      <xdr:row>96</xdr:row>
      <xdr:rowOff>116243</xdr:rowOff>
    </xdr:to>
    <xdr:sp macro="" textlink="">
      <xdr:nvSpPr>
        <xdr:cNvPr id="247" name="楕円 246"/>
        <xdr:cNvSpPr/>
      </xdr:nvSpPr>
      <xdr:spPr>
        <a:xfrm>
          <a:off x="4584700" y="164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37520</xdr:rowOff>
    </xdr:from>
    <xdr:ext cx="534377" cy="259045"/>
    <xdr:sp macro="" textlink="">
      <xdr:nvSpPr>
        <xdr:cNvPr id="248" name="扶助費該当値テキスト"/>
        <xdr:cNvSpPr txBox="1"/>
      </xdr:nvSpPr>
      <xdr:spPr>
        <a:xfrm>
          <a:off x="4686300"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49733</xdr:rowOff>
    </xdr:from>
    <xdr:to>
      <xdr:col>20</xdr:col>
      <xdr:colOff>38100</xdr:colOff>
      <xdr:row>96</xdr:row>
      <xdr:rowOff>151333</xdr:rowOff>
    </xdr:to>
    <xdr:sp macro="" textlink="">
      <xdr:nvSpPr>
        <xdr:cNvPr id="249" name="楕円 248"/>
        <xdr:cNvSpPr/>
      </xdr:nvSpPr>
      <xdr:spPr>
        <a:xfrm>
          <a:off x="3746500" y="165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167860</xdr:rowOff>
    </xdr:from>
    <xdr:ext cx="534377" cy="259045"/>
    <xdr:sp macro="" textlink="">
      <xdr:nvSpPr>
        <xdr:cNvPr id="250" name="テキスト ボックス 249"/>
        <xdr:cNvSpPr txBox="1"/>
      </xdr:nvSpPr>
      <xdr:spPr>
        <a:xfrm>
          <a:off x="3530111" y="162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87300</xdr:rowOff>
    </xdr:from>
    <xdr:to>
      <xdr:col>15</xdr:col>
      <xdr:colOff>101600</xdr:colOff>
      <xdr:row>97</xdr:row>
      <xdr:rowOff>17450</xdr:rowOff>
    </xdr:to>
    <xdr:sp macro="" textlink="">
      <xdr:nvSpPr>
        <xdr:cNvPr id="251" name="楕円 250"/>
        <xdr:cNvSpPr/>
      </xdr:nvSpPr>
      <xdr:spPr>
        <a:xfrm>
          <a:off x="2857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33977</xdr:rowOff>
    </xdr:from>
    <xdr:ext cx="534377" cy="259045"/>
    <xdr:sp macro="" textlink="">
      <xdr:nvSpPr>
        <xdr:cNvPr id="252" name="テキスト ボックス 251"/>
        <xdr:cNvSpPr txBox="1"/>
      </xdr:nvSpPr>
      <xdr:spPr>
        <a:xfrm>
          <a:off x="2641111" y="163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114605</xdr:rowOff>
    </xdr:from>
    <xdr:to>
      <xdr:col>10</xdr:col>
      <xdr:colOff>165100</xdr:colOff>
      <xdr:row>97</xdr:row>
      <xdr:rowOff>44755</xdr:rowOff>
    </xdr:to>
    <xdr:sp macro="" textlink="">
      <xdr:nvSpPr>
        <xdr:cNvPr id="253" name="楕円 252"/>
        <xdr:cNvSpPr/>
      </xdr:nvSpPr>
      <xdr:spPr>
        <a:xfrm>
          <a:off x="1968500" y="165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61282</xdr:rowOff>
    </xdr:from>
    <xdr:ext cx="534377" cy="259045"/>
    <xdr:sp macro="" textlink="">
      <xdr:nvSpPr>
        <xdr:cNvPr id="254" name="テキスト ボックス 253"/>
        <xdr:cNvSpPr txBox="1"/>
      </xdr:nvSpPr>
      <xdr:spPr>
        <a:xfrm>
          <a:off x="1752111" y="163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79502</xdr:rowOff>
    </xdr:from>
    <xdr:to>
      <xdr:col>6</xdr:col>
      <xdr:colOff>38100</xdr:colOff>
      <xdr:row>97</xdr:row>
      <xdr:rowOff>9652</xdr:rowOff>
    </xdr:to>
    <xdr:sp macro="" textlink="">
      <xdr:nvSpPr>
        <xdr:cNvPr id="255" name="楕円 254"/>
        <xdr:cNvSpPr/>
      </xdr:nvSpPr>
      <xdr:spPr>
        <a:xfrm>
          <a:off x="1079500" y="165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26179</xdr:rowOff>
    </xdr:from>
    <xdr:ext cx="534377" cy="259045"/>
    <xdr:sp macro="" textlink="">
      <xdr:nvSpPr>
        <xdr:cNvPr id="256" name="テキスト ボックス 255"/>
        <xdr:cNvSpPr txBox="1"/>
      </xdr:nvSpPr>
      <xdr:spPr>
        <a:xfrm>
          <a:off x="863111" y="163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12118</xdr:rowOff>
    </xdr:from>
    <xdr:to>
      <xdr:col>55</xdr:col>
      <xdr:colOff>0</xdr:colOff>
      <xdr:row>37</xdr:row>
      <xdr:rowOff>154248</xdr:rowOff>
    </xdr:to>
    <xdr:cxnSp macro="">
      <xdr:nvCxnSpPr>
        <xdr:cNvPr id="283" name="直線コネクタ 282"/>
        <xdr:cNvCxnSpPr/>
      </xdr:nvCxnSpPr>
      <xdr:spPr>
        <a:xfrm flipV="1">
          <a:off x="9639300" y="5841418"/>
          <a:ext cx="838200" cy="6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140386</xdr:rowOff>
    </xdr:from>
    <xdr:to>
      <xdr:col>50</xdr:col>
      <xdr:colOff>114300</xdr:colOff>
      <xdr:row>37</xdr:row>
      <xdr:rowOff>154248</xdr:rowOff>
    </xdr:to>
    <xdr:cxnSp macro="">
      <xdr:nvCxnSpPr>
        <xdr:cNvPr id="286" name="直線コネクタ 285"/>
        <xdr:cNvCxnSpPr/>
      </xdr:nvCxnSpPr>
      <xdr:spPr>
        <a:xfrm>
          <a:off x="8750300" y="6484036"/>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140386</xdr:rowOff>
    </xdr:from>
    <xdr:to>
      <xdr:col>45</xdr:col>
      <xdr:colOff>177800</xdr:colOff>
      <xdr:row>37</xdr:row>
      <xdr:rowOff>167398</xdr:rowOff>
    </xdr:to>
    <xdr:cxnSp macro="">
      <xdr:nvCxnSpPr>
        <xdr:cNvPr id="289" name="直線コネクタ 288"/>
        <xdr:cNvCxnSpPr/>
      </xdr:nvCxnSpPr>
      <xdr:spPr>
        <a:xfrm flipV="1">
          <a:off x="7861300" y="6484036"/>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167398</xdr:rowOff>
    </xdr:from>
    <xdr:to>
      <xdr:col>41</xdr:col>
      <xdr:colOff>50800</xdr:colOff>
      <xdr:row>38</xdr:row>
      <xdr:rowOff>13832</xdr:rowOff>
    </xdr:to>
    <xdr:cxnSp macro="">
      <xdr:nvCxnSpPr>
        <xdr:cNvPr id="292" name="直線コネクタ 291"/>
        <xdr:cNvCxnSpPr/>
      </xdr:nvCxnSpPr>
      <xdr:spPr>
        <a:xfrm flipV="1">
          <a:off x="6972300" y="6511048"/>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132768</xdr:rowOff>
    </xdr:from>
    <xdr:to>
      <xdr:col>55</xdr:col>
      <xdr:colOff>50800</xdr:colOff>
      <xdr:row>34</xdr:row>
      <xdr:rowOff>62918</xdr:rowOff>
    </xdr:to>
    <xdr:sp macro="" textlink="">
      <xdr:nvSpPr>
        <xdr:cNvPr id="302" name="楕円 301"/>
        <xdr:cNvSpPr/>
      </xdr:nvSpPr>
      <xdr:spPr>
        <a:xfrm>
          <a:off x="10426700" y="57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155645</xdr:rowOff>
    </xdr:from>
    <xdr:ext cx="599010" cy="259045"/>
    <xdr:sp macro="" textlink="">
      <xdr:nvSpPr>
        <xdr:cNvPr id="303" name="補助費等該当値テキスト"/>
        <xdr:cNvSpPr txBox="1"/>
      </xdr:nvSpPr>
      <xdr:spPr>
        <a:xfrm>
          <a:off x="10528300" y="564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103448</xdr:rowOff>
    </xdr:from>
    <xdr:to>
      <xdr:col>50</xdr:col>
      <xdr:colOff>165100</xdr:colOff>
      <xdr:row>38</xdr:row>
      <xdr:rowOff>33598</xdr:rowOff>
    </xdr:to>
    <xdr:sp macro="" textlink="">
      <xdr:nvSpPr>
        <xdr:cNvPr id="304" name="楕円 303"/>
        <xdr:cNvSpPr/>
      </xdr:nvSpPr>
      <xdr:spPr>
        <a:xfrm>
          <a:off x="9588500" y="644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24725</xdr:rowOff>
    </xdr:from>
    <xdr:ext cx="534377" cy="259045"/>
    <xdr:sp macro="" textlink="">
      <xdr:nvSpPr>
        <xdr:cNvPr id="305" name="テキスト ボックス 304"/>
        <xdr:cNvSpPr txBox="1"/>
      </xdr:nvSpPr>
      <xdr:spPr>
        <a:xfrm>
          <a:off x="9372111" y="653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89586</xdr:rowOff>
    </xdr:from>
    <xdr:to>
      <xdr:col>46</xdr:col>
      <xdr:colOff>38100</xdr:colOff>
      <xdr:row>38</xdr:row>
      <xdr:rowOff>19735</xdr:rowOff>
    </xdr:to>
    <xdr:sp macro="" textlink="">
      <xdr:nvSpPr>
        <xdr:cNvPr id="306" name="楕円 305"/>
        <xdr:cNvSpPr/>
      </xdr:nvSpPr>
      <xdr:spPr>
        <a:xfrm>
          <a:off x="8699500" y="643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10863</xdr:rowOff>
    </xdr:from>
    <xdr:ext cx="534377" cy="259045"/>
    <xdr:sp macro="" textlink="">
      <xdr:nvSpPr>
        <xdr:cNvPr id="307" name="テキスト ボックス 306"/>
        <xdr:cNvSpPr txBox="1"/>
      </xdr:nvSpPr>
      <xdr:spPr>
        <a:xfrm>
          <a:off x="8483111" y="65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116597</xdr:rowOff>
    </xdr:from>
    <xdr:to>
      <xdr:col>41</xdr:col>
      <xdr:colOff>101600</xdr:colOff>
      <xdr:row>38</xdr:row>
      <xdr:rowOff>46748</xdr:rowOff>
    </xdr:to>
    <xdr:sp macro="" textlink="">
      <xdr:nvSpPr>
        <xdr:cNvPr id="308" name="楕円 307"/>
        <xdr:cNvSpPr/>
      </xdr:nvSpPr>
      <xdr:spPr>
        <a:xfrm>
          <a:off x="7810500" y="6460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37875</xdr:rowOff>
    </xdr:from>
    <xdr:ext cx="534377" cy="259045"/>
    <xdr:sp macro="" textlink="">
      <xdr:nvSpPr>
        <xdr:cNvPr id="309" name="テキスト ボックス 308"/>
        <xdr:cNvSpPr txBox="1"/>
      </xdr:nvSpPr>
      <xdr:spPr>
        <a:xfrm>
          <a:off x="7594111" y="65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134483</xdr:rowOff>
    </xdr:from>
    <xdr:to>
      <xdr:col>36</xdr:col>
      <xdr:colOff>165100</xdr:colOff>
      <xdr:row>38</xdr:row>
      <xdr:rowOff>64633</xdr:rowOff>
    </xdr:to>
    <xdr:sp macro="" textlink="">
      <xdr:nvSpPr>
        <xdr:cNvPr id="310" name="楕円 309"/>
        <xdr:cNvSpPr/>
      </xdr:nvSpPr>
      <xdr:spPr>
        <a:xfrm>
          <a:off x="6921500" y="64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55759</xdr:rowOff>
    </xdr:from>
    <xdr:ext cx="534377" cy="259045"/>
    <xdr:sp macro="" textlink="">
      <xdr:nvSpPr>
        <xdr:cNvPr id="311" name="テキスト ボックス 310"/>
        <xdr:cNvSpPr txBox="1"/>
      </xdr:nvSpPr>
      <xdr:spPr>
        <a:xfrm>
          <a:off x="6705111" y="657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168706</xdr:rowOff>
    </xdr:from>
    <xdr:to>
      <xdr:col>55</xdr:col>
      <xdr:colOff>0</xdr:colOff>
      <xdr:row>58</xdr:row>
      <xdr:rowOff>12223</xdr:rowOff>
    </xdr:to>
    <xdr:cxnSp macro="">
      <xdr:nvCxnSpPr>
        <xdr:cNvPr id="342" name="直線コネクタ 341"/>
        <xdr:cNvCxnSpPr/>
      </xdr:nvCxnSpPr>
      <xdr:spPr>
        <a:xfrm flipV="1">
          <a:off x="9639300" y="9941356"/>
          <a:ext cx="8382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12223</xdr:rowOff>
    </xdr:from>
    <xdr:to>
      <xdr:col>50</xdr:col>
      <xdr:colOff>114300</xdr:colOff>
      <xdr:row>58</xdr:row>
      <xdr:rowOff>50722</xdr:rowOff>
    </xdr:to>
    <xdr:cxnSp macro="">
      <xdr:nvCxnSpPr>
        <xdr:cNvPr id="345" name="直線コネクタ 344"/>
        <xdr:cNvCxnSpPr/>
      </xdr:nvCxnSpPr>
      <xdr:spPr>
        <a:xfrm flipV="1">
          <a:off x="8750300" y="9956323"/>
          <a:ext cx="889000" cy="3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50722</xdr:rowOff>
    </xdr:from>
    <xdr:to>
      <xdr:col>45</xdr:col>
      <xdr:colOff>177800</xdr:colOff>
      <xdr:row>58</xdr:row>
      <xdr:rowOff>78095</xdr:rowOff>
    </xdr:to>
    <xdr:cxnSp macro="">
      <xdr:nvCxnSpPr>
        <xdr:cNvPr id="348" name="直線コネクタ 347"/>
        <xdr:cNvCxnSpPr/>
      </xdr:nvCxnSpPr>
      <xdr:spPr>
        <a:xfrm flipV="1">
          <a:off x="7861300" y="9994822"/>
          <a:ext cx="889000" cy="2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76064</xdr:rowOff>
    </xdr:from>
    <xdr:to>
      <xdr:col>41</xdr:col>
      <xdr:colOff>50800</xdr:colOff>
      <xdr:row>58</xdr:row>
      <xdr:rowOff>78095</xdr:rowOff>
    </xdr:to>
    <xdr:cxnSp macro="">
      <xdr:nvCxnSpPr>
        <xdr:cNvPr id="351" name="直線コネクタ 350"/>
        <xdr:cNvCxnSpPr/>
      </xdr:nvCxnSpPr>
      <xdr:spPr>
        <a:xfrm>
          <a:off x="6972300" y="9848714"/>
          <a:ext cx="889000" cy="1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117906</xdr:rowOff>
    </xdr:from>
    <xdr:to>
      <xdr:col>55</xdr:col>
      <xdr:colOff>50800</xdr:colOff>
      <xdr:row>58</xdr:row>
      <xdr:rowOff>48056</xdr:rowOff>
    </xdr:to>
    <xdr:sp macro="" textlink="">
      <xdr:nvSpPr>
        <xdr:cNvPr id="361" name="楕円 360"/>
        <xdr:cNvSpPr/>
      </xdr:nvSpPr>
      <xdr:spPr>
        <a:xfrm>
          <a:off x="10426700" y="98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140783</xdr:rowOff>
    </xdr:from>
    <xdr:ext cx="534377" cy="259045"/>
    <xdr:sp macro="" textlink="">
      <xdr:nvSpPr>
        <xdr:cNvPr id="362" name="普通建設事業費該当値テキスト"/>
        <xdr:cNvSpPr txBox="1"/>
      </xdr:nvSpPr>
      <xdr:spPr>
        <a:xfrm>
          <a:off x="10528300" y="97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132873</xdr:rowOff>
    </xdr:from>
    <xdr:to>
      <xdr:col>50</xdr:col>
      <xdr:colOff>165100</xdr:colOff>
      <xdr:row>58</xdr:row>
      <xdr:rowOff>63023</xdr:rowOff>
    </xdr:to>
    <xdr:sp macro="" textlink="">
      <xdr:nvSpPr>
        <xdr:cNvPr id="363" name="楕円 362"/>
        <xdr:cNvSpPr/>
      </xdr:nvSpPr>
      <xdr:spPr>
        <a:xfrm>
          <a:off x="9588500" y="99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79550</xdr:rowOff>
    </xdr:from>
    <xdr:ext cx="534377" cy="259045"/>
    <xdr:sp macro="" textlink="">
      <xdr:nvSpPr>
        <xdr:cNvPr id="364" name="テキスト ボックス 363"/>
        <xdr:cNvSpPr txBox="1"/>
      </xdr:nvSpPr>
      <xdr:spPr>
        <a:xfrm>
          <a:off x="9372111" y="96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171372</xdr:rowOff>
    </xdr:from>
    <xdr:to>
      <xdr:col>46</xdr:col>
      <xdr:colOff>38100</xdr:colOff>
      <xdr:row>58</xdr:row>
      <xdr:rowOff>101522</xdr:rowOff>
    </xdr:to>
    <xdr:sp macro="" textlink="">
      <xdr:nvSpPr>
        <xdr:cNvPr id="365" name="楕円 364"/>
        <xdr:cNvSpPr/>
      </xdr:nvSpPr>
      <xdr:spPr>
        <a:xfrm>
          <a:off x="8699500" y="99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118049</xdr:rowOff>
    </xdr:from>
    <xdr:ext cx="534377" cy="259045"/>
    <xdr:sp macro="" textlink="">
      <xdr:nvSpPr>
        <xdr:cNvPr id="366" name="テキスト ボックス 365"/>
        <xdr:cNvSpPr txBox="1"/>
      </xdr:nvSpPr>
      <xdr:spPr>
        <a:xfrm>
          <a:off x="8483111" y="97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27295</xdr:rowOff>
    </xdr:from>
    <xdr:to>
      <xdr:col>41</xdr:col>
      <xdr:colOff>101600</xdr:colOff>
      <xdr:row>58</xdr:row>
      <xdr:rowOff>128895</xdr:rowOff>
    </xdr:to>
    <xdr:sp macro="" textlink="">
      <xdr:nvSpPr>
        <xdr:cNvPr id="367" name="楕円 366"/>
        <xdr:cNvSpPr/>
      </xdr:nvSpPr>
      <xdr:spPr>
        <a:xfrm>
          <a:off x="7810500" y="9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145422</xdr:rowOff>
    </xdr:from>
    <xdr:ext cx="534377" cy="259045"/>
    <xdr:sp macro="" textlink="">
      <xdr:nvSpPr>
        <xdr:cNvPr id="368" name="テキスト ボックス 367"/>
        <xdr:cNvSpPr txBox="1"/>
      </xdr:nvSpPr>
      <xdr:spPr>
        <a:xfrm>
          <a:off x="7594111" y="974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25264</xdr:rowOff>
    </xdr:from>
    <xdr:to>
      <xdr:col>36</xdr:col>
      <xdr:colOff>165100</xdr:colOff>
      <xdr:row>57</xdr:row>
      <xdr:rowOff>126864</xdr:rowOff>
    </xdr:to>
    <xdr:sp macro="" textlink="">
      <xdr:nvSpPr>
        <xdr:cNvPr id="369" name="楕円 368"/>
        <xdr:cNvSpPr/>
      </xdr:nvSpPr>
      <xdr:spPr>
        <a:xfrm>
          <a:off x="6921500" y="97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143391</xdr:rowOff>
    </xdr:from>
    <xdr:ext cx="599010" cy="259045"/>
    <xdr:sp macro="" textlink="">
      <xdr:nvSpPr>
        <xdr:cNvPr id="370" name="テキスト ボックス 369"/>
        <xdr:cNvSpPr txBox="1"/>
      </xdr:nvSpPr>
      <xdr:spPr>
        <a:xfrm>
          <a:off x="6672795" y="957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19507</xdr:rowOff>
    </xdr:from>
    <xdr:to>
      <xdr:col>55</xdr:col>
      <xdr:colOff>0</xdr:colOff>
      <xdr:row>78</xdr:row>
      <xdr:rowOff>92833</xdr:rowOff>
    </xdr:to>
    <xdr:cxnSp macro="">
      <xdr:nvCxnSpPr>
        <xdr:cNvPr id="397" name="直線コネクタ 396"/>
        <xdr:cNvCxnSpPr/>
      </xdr:nvCxnSpPr>
      <xdr:spPr>
        <a:xfrm>
          <a:off x="9639300" y="13392607"/>
          <a:ext cx="838200" cy="7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163647</xdr:rowOff>
    </xdr:from>
    <xdr:to>
      <xdr:col>50</xdr:col>
      <xdr:colOff>114300</xdr:colOff>
      <xdr:row>78</xdr:row>
      <xdr:rowOff>19507</xdr:rowOff>
    </xdr:to>
    <xdr:cxnSp macro="">
      <xdr:nvCxnSpPr>
        <xdr:cNvPr id="400" name="直線コネクタ 399"/>
        <xdr:cNvCxnSpPr/>
      </xdr:nvCxnSpPr>
      <xdr:spPr>
        <a:xfrm>
          <a:off x="8750300" y="13365297"/>
          <a:ext cx="8890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85041</xdr:rowOff>
    </xdr:from>
    <xdr:to>
      <xdr:col>45</xdr:col>
      <xdr:colOff>177800</xdr:colOff>
      <xdr:row>77</xdr:row>
      <xdr:rowOff>163647</xdr:rowOff>
    </xdr:to>
    <xdr:cxnSp macro="">
      <xdr:nvCxnSpPr>
        <xdr:cNvPr id="403" name="直線コネクタ 402"/>
        <xdr:cNvCxnSpPr/>
      </xdr:nvCxnSpPr>
      <xdr:spPr>
        <a:xfrm>
          <a:off x="7861300" y="13286691"/>
          <a:ext cx="8890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125426</xdr:rowOff>
    </xdr:from>
    <xdr:to>
      <xdr:col>41</xdr:col>
      <xdr:colOff>50800</xdr:colOff>
      <xdr:row>77</xdr:row>
      <xdr:rowOff>85041</xdr:rowOff>
    </xdr:to>
    <xdr:cxnSp macro="">
      <xdr:nvCxnSpPr>
        <xdr:cNvPr id="406" name="直線コネクタ 405"/>
        <xdr:cNvCxnSpPr/>
      </xdr:nvCxnSpPr>
      <xdr:spPr>
        <a:xfrm>
          <a:off x="6972300" y="13155626"/>
          <a:ext cx="889000" cy="1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42033</xdr:rowOff>
    </xdr:from>
    <xdr:to>
      <xdr:col>55</xdr:col>
      <xdr:colOff>50800</xdr:colOff>
      <xdr:row>78</xdr:row>
      <xdr:rowOff>143633</xdr:rowOff>
    </xdr:to>
    <xdr:sp macro="" textlink="">
      <xdr:nvSpPr>
        <xdr:cNvPr id="416" name="楕円 415"/>
        <xdr:cNvSpPr/>
      </xdr:nvSpPr>
      <xdr:spPr>
        <a:xfrm>
          <a:off x="10426700" y="1341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534377" cy="259045"/>
    <xdr:sp macro="" textlink="">
      <xdr:nvSpPr>
        <xdr:cNvPr id="417" name="普通建設事業費 （ うち新規整備　）該当値テキスト"/>
        <xdr:cNvSpPr txBox="1"/>
      </xdr:nvSpPr>
      <xdr:spPr>
        <a:xfrm>
          <a:off x="10528300" y="133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140157</xdr:rowOff>
    </xdr:from>
    <xdr:to>
      <xdr:col>50</xdr:col>
      <xdr:colOff>165100</xdr:colOff>
      <xdr:row>78</xdr:row>
      <xdr:rowOff>70307</xdr:rowOff>
    </xdr:to>
    <xdr:sp macro="" textlink="">
      <xdr:nvSpPr>
        <xdr:cNvPr id="418" name="楕円 417"/>
        <xdr:cNvSpPr/>
      </xdr:nvSpPr>
      <xdr:spPr>
        <a:xfrm>
          <a:off x="9588500" y="133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86834</xdr:rowOff>
    </xdr:from>
    <xdr:ext cx="534377" cy="259045"/>
    <xdr:sp macro="" textlink="">
      <xdr:nvSpPr>
        <xdr:cNvPr id="419" name="テキスト ボックス 418"/>
        <xdr:cNvSpPr txBox="1"/>
      </xdr:nvSpPr>
      <xdr:spPr>
        <a:xfrm>
          <a:off x="9372111" y="131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112847</xdr:rowOff>
    </xdr:from>
    <xdr:to>
      <xdr:col>46</xdr:col>
      <xdr:colOff>38100</xdr:colOff>
      <xdr:row>78</xdr:row>
      <xdr:rowOff>42997</xdr:rowOff>
    </xdr:to>
    <xdr:sp macro="" textlink="">
      <xdr:nvSpPr>
        <xdr:cNvPr id="420" name="楕円 419"/>
        <xdr:cNvSpPr/>
      </xdr:nvSpPr>
      <xdr:spPr>
        <a:xfrm>
          <a:off x="8699500" y="133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59524</xdr:rowOff>
    </xdr:from>
    <xdr:ext cx="534377" cy="259045"/>
    <xdr:sp macro="" textlink="">
      <xdr:nvSpPr>
        <xdr:cNvPr id="421" name="テキスト ボックス 420"/>
        <xdr:cNvSpPr txBox="1"/>
      </xdr:nvSpPr>
      <xdr:spPr>
        <a:xfrm>
          <a:off x="8483111" y="130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34241</xdr:rowOff>
    </xdr:from>
    <xdr:to>
      <xdr:col>41</xdr:col>
      <xdr:colOff>101600</xdr:colOff>
      <xdr:row>77</xdr:row>
      <xdr:rowOff>135841</xdr:rowOff>
    </xdr:to>
    <xdr:sp macro="" textlink="">
      <xdr:nvSpPr>
        <xdr:cNvPr id="422" name="楕円 421"/>
        <xdr:cNvSpPr/>
      </xdr:nvSpPr>
      <xdr:spPr>
        <a:xfrm>
          <a:off x="7810500" y="132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152368</xdr:rowOff>
    </xdr:from>
    <xdr:ext cx="534377" cy="259045"/>
    <xdr:sp macro="" textlink="">
      <xdr:nvSpPr>
        <xdr:cNvPr id="423" name="テキスト ボックス 422"/>
        <xdr:cNvSpPr txBox="1"/>
      </xdr:nvSpPr>
      <xdr:spPr>
        <a:xfrm>
          <a:off x="7594111" y="1301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74626</xdr:rowOff>
    </xdr:from>
    <xdr:to>
      <xdr:col>36</xdr:col>
      <xdr:colOff>165100</xdr:colOff>
      <xdr:row>77</xdr:row>
      <xdr:rowOff>4776</xdr:rowOff>
    </xdr:to>
    <xdr:sp macro="" textlink="">
      <xdr:nvSpPr>
        <xdr:cNvPr id="424" name="楕円 423"/>
        <xdr:cNvSpPr/>
      </xdr:nvSpPr>
      <xdr:spPr>
        <a:xfrm>
          <a:off x="6921500" y="131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21303</xdr:rowOff>
    </xdr:from>
    <xdr:ext cx="534377" cy="259045"/>
    <xdr:sp macro="" textlink="">
      <xdr:nvSpPr>
        <xdr:cNvPr id="425" name="テキスト ボックス 424"/>
        <xdr:cNvSpPr txBox="1"/>
      </xdr:nvSpPr>
      <xdr:spPr>
        <a:xfrm>
          <a:off x="6705111" y="128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60758</xdr:rowOff>
    </xdr:from>
    <xdr:to>
      <xdr:col>55</xdr:col>
      <xdr:colOff>0</xdr:colOff>
      <xdr:row>96</xdr:row>
      <xdr:rowOff>106412</xdr:rowOff>
    </xdr:to>
    <xdr:cxnSp macro="">
      <xdr:nvCxnSpPr>
        <xdr:cNvPr id="456" name="直線コネクタ 455"/>
        <xdr:cNvCxnSpPr/>
      </xdr:nvCxnSpPr>
      <xdr:spPr>
        <a:xfrm flipV="1">
          <a:off x="9639300" y="16348508"/>
          <a:ext cx="838200" cy="2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106412</xdr:rowOff>
    </xdr:from>
    <xdr:to>
      <xdr:col>50</xdr:col>
      <xdr:colOff>114300</xdr:colOff>
      <xdr:row>97</xdr:row>
      <xdr:rowOff>110058</xdr:rowOff>
    </xdr:to>
    <xdr:cxnSp macro="">
      <xdr:nvCxnSpPr>
        <xdr:cNvPr id="459" name="直線コネクタ 458"/>
        <xdr:cNvCxnSpPr/>
      </xdr:nvCxnSpPr>
      <xdr:spPr>
        <a:xfrm flipV="1">
          <a:off x="8750300" y="16565612"/>
          <a:ext cx="889000" cy="17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110058</xdr:rowOff>
    </xdr:from>
    <xdr:to>
      <xdr:col>45</xdr:col>
      <xdr:colOff>177800</xdr:colOff>
      <xdr:row>99</xdr:row>
      <xdr:rowOff>41543</xdr:rowOff>
    </xdr:to>
    <xdr:cxnSp macro="">
      <xdr:nvCxnSpPr>
        <xdr:cNvPr id="462" name="直線コネクタ 461"/>
        <xdr:cNvCxnSpPr/>
      </xdr:nvCxnSpPr>
      <xdr:spPr>
        <a:xfrm flipV="1">
          <a:off x="7861300" y="16740708"/>
          <a:ext cx="889000" cy="27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166697</xdr:rowOff>
    </xdr:from>
    <xdr:to>
      <xdr:col>41</xdr:col>
      <xdr:colOff>50800</xdr:colOff>
      <xdr:row>99</xdr:row>
      <xdr:rowOff>41543</xdr:rowOff>
    </xdr:to>
    <xdr:cxnSp macro="">
      <xdr:nvCxnSpPr>
        <xdr:cNvPr id="465" name="直線コネクタ 464"/>
        <xdr:cNvCxnSpPr/>
      </xdr:nvCxnSpPr>
      <xdr:spPr>
        <a:xfrm>
          <a:off x="6972300" y="16797347"/>
          <a:ext cx="889000" cy="2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9958</xdr:rowOff>
    </xdr:from>
    <xdr:to>
      <xdr:col>55</xdr:col>
      <xdr:colOff>50800</xdr:colOff>
      <xdr:row>95</xdr:row>
      <xdr:rowOff>111558</xdr:rowOff>
    </xdr:to>
    <xdr:sp macro="" textlink="">
      <xdr:nvSpPr>
        <xdr:cNvPr id="475" name="楕円 474"/>
        <xdr:cNvSpPr/>
      </xdr:nvSpPr>
      <xdr:spPr>
        <a:xfrm>
          <a:off x="10426700" y="162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32835</xdr:rowOff>
    </xdr:from>
    <xdr:ext cx="534377" cy="259045"/>
    <xdr:sp macro="" textlink="">
      <xdr:nvSpPr>
        <xdr:cNvPr id="476" name="普通建設事業費 （ うち更新整備　）該当値テキスト"/>
        <xdr:cNvSpPr txBox="1"/>
      </xdr:nvSpPr>
      <xdr:spPr>
        <a:xfrm>
          <a:off x="10528300" y="161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55612</xdr:rowOff>
    </xdr:from>
    <xdr:to>
      <xdr:col>50</xdr:col>
      <xdr:colOff>165100</xdr:colOff>
      <xdr:row>96</xdr:row>
      <xdr:rowOff>157212</xdr:rowOff>
    </xdr:to>
    <xdr:sp macro="" textlink="">
      <xdr:nvSpPr>
        <xdr:cNvPr id="477" name="楕円 476"/>
        <xdr:cNvSpPr/>
      </xdr:nvSpPr>
      <xdr:spPr>
        <a:xfrm>
          <a:off x="9588500" y="165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2289</xdr:rowOff>
    </xdr:from>
    <xdr:ext cx="534377" cy="259045"/>
    <xdr:sp macro="" textlink="">
      <xdr:nvSpPr>
        <xdr:cNvPr id="478" name="テキスト ボックス 477"/>
        <xdr:cNvSpPr txBox="1"/>
      </xdr:nvSpPr>
      <xdr:spPr>
        <a:xfrm>
          <a:off x="9372111" y="162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59258</xdr:rowOff>
    </xdr:from>
    <xdr:to>
      <xdr:col>46</xdr:col>
      <xdr:colOff>38100</xdr:colOff>
      <xdr:row>97</xdr:row>
      <xdr:rowOff>160858</xdr:rowOff>
    </xdr:to>
    <xdr:sp macro="" textlink="">
      <xdr:nvSpPr>
        <xdr:cNvPr id="479" name="楕円 478"/>
        <xdr:cNvSpPr/>
      </xdr:nvSpPr>
      <xdr:spPr>
        <a:xfrm>
          <a:off x="8699500" y="166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5935</xdr:rowOff>
    </xdr:from>
    <xdr:ext cx="534377" cy="259045"/>
    <xdr:sp macro="" textlink="">
      <xdr:nvSpPr>
        <xdr:cNvPr id="480" name="テキスト ボックス 479"/>
        <xdr:cNvSpPr txBox="1"/>
      </xdr:nvSpPr>
      <xdr:spPr>
        <a:xfrm>
          <a:off x="8483111" y="164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162193</xdr:rowOff>
    </xdr:from>
    <xdr:to>
      <xdr:col>41</xdr:col>
      <xdr:colOff>101600</xdr:colOff>
      <xdr:row>99</xdr:row>
      <xdr:rowOff>92343</xdr:rowOff>
    </xdr:to>
    <xdr:sp macro="" textlink="">
      <xdr:nvSpPr>
        <xdr:cNvPr id="481" name="楕円 480"/>
        <xdr:cNvSpPr/>
      </xdr:nvSpPr>
      <xdr:spPr>
        <a:xfrm>
          <a:off x="7810500" y="169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83470</xdr:rowOff>
    </xdr:from>
    <xdr:ext cx="469744" cy="259045"/>
    <xdr:sp macro="" textlink="">
      <xdr:nvSpPr>
        <xdr:cNvPr id="482" name="テキスト ボックス 481"/>
        <xdr:cNvSpPr txBox="1"/>
      </xdr:nvSpPr>
      <xdr:spPr>
        <a:xfrm>
          <a:off x="7626428" y="170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115897</xdr:rowOff>
    </xdr:from>
    <xdr:to>
      <xdr:col>36</xdr:col>
      <xdr:colOff>165100</xdr:colOff>
      <xdr:row>98</xdr:row>
      <xdr:rowOff>46047</xdr:rowOff>
    </xdr:to>
    <xdr:sp macro="" textlink="">
      <xdr:nvSpPr>
        <xdr:cNvPr id="483" name="楕円 482"/>
        <xdr:cNvSpPr/>
      </xdr:nvSpPr>
      <xdr:spPr>
        <a:xfrm>
          <a:off x="6921500" y="167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37174</xdr:rowOff>
    </xdr:from>
    <xdr:ext cx="534377" cy="259045"/>
    <xdr:sp macro="" textlink="">
      <xdr:nvSpPr>
        <xdr:cNvPr id="484" name="テキスト ボックス 483"/>
        <xdr:cNvSpPr txBox="1"/>
      </xdr:nvSpPr>
      <xdr:spPr>
        <a:xfrm>
          <a:off x="6705111" y="168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86230</xdr:rowOff>
    </xdr:from>
    <xdr:to>
      <xdr:col>85</xdr:col>
      <xdr:colOff>127000</xdr:colOff>
      <xdr:row>37</xdr:row>
      <xdr:rowOff>115888</xdr:rowOff>
    </xdr:to>
    <xdr:cxnSp macro="">
      <xdr:nvCxnSpPr>
        <xdr:cNvPr id="513" name="直線コネクタ 512"/>
        <xdr:cNvCxnSpPr/>
      </xdr:nvCxnSpPr>
      <xdr:spPr>
        <a:xfrm>
          <a:off x="15481300" y="6429880"/>
          <a:ext cx="838200" cy="2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86230</xdr:rowOff>
    </xdr:from>
    <xdr:to>
      <xdr:col>81</xdr:col>
      <xdr:colOff>50800</xdr:colOff>
      <xdr:row>37</xdr:row>
      <xdr:rowOff>159665</xdr:rowOff>
    </xdr:to>
    <xdr:cxnSp macro="">
      <xdr:nvCxnSpPr>
        <xdr:cNvPr id="516" name="直線コネクタ 515"/>
        <xdr:cNvCxnSpPr/>
      </xdr:nvCxnSpPr>
      <xdr:spPr>
        <a:xfrm flipV="1">
          <a:off x="14592300" y="6429880"/>
          <a:ext cx="889000" cy="7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159665</xdr:rowOff>
    </xdr:from>
    <xdr:to>
      <xdr:col>76</xdr:col>
      <xdr:colOff>114300</xdr:colOff>
      <xdr:row>39</xdr:row>
      <xdr:rowOff>17208</xdr:rowOff>
    </xdr:to>
    <xdr:cxnSp macro="">
      <xdr:nvCxnSpPr>
        <xdr:cNvPr id="519" name="直線コネクタ 518"/>
        <xdr:cNvCxnSpPr/>
      </xdr:nvCxnSpPr>
      <xdr:spPr>
        <a:xfrm flipV="1">
          <a:off x="13703300" y="6503315"/>
          <a:ext cx="889000" cy="2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169106</xdr:rowOff>
    </xdr:from>
    <xdr:to>
      <xdr:col>71</xdr:col>
      <xdr:colOff>177800</xdr:colOff>
      <xdr:row>39</xdr:row>
      <xdr:rowOff>17208</xdr:rowOff>
    </xdr:to>
    <xdr:cxnSp macro="">
      <xdr:nvCxnSpPr>
        <xdr:cNvPr id="522" name="直線コネクタ 521"/>
        <xdr:cNvCxnSpPr/>
      </xdr:nvCxnSpPr>
      <xdr:spPr>
        <a:xfrm>
          <a:off x="12814300" y="6684206"/>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6" name="テキスト ボックス 525"/>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65088</xdr:rowOff>
    </xdr:from>
    <xdr:to>
      <xdr:col>85</xdr:col>
      <xdr:colOff>177800</xdr:colOff>
      <xdr:row>37</xdr:row>
      <xdr:rowOff>166688</xdr:rowOff>
    </xdr:to>
    <xdr:sp macro="" textlink="">
      <xdr:nvSpPr>
        <xdr:cNvPr id="532" name="楕円 531"/>
        <xdr:cNvSpPr/>
      </xdr:nvSpPr>
      <xdr:spPr>
        <a:xfrm>
          <a:off x="16268700" y="64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87965</xdr:rowOff>
    </xdr:from>
    <xdr:ext cx="534377" cy="259045"/>
    <xdr:sp macro="" textlink="">
      <xdr:nvSpPr>
        <xdr:cNvPr id="533" name="災害復旧事業費該当値テキスト"/>
        <xdr:cNvSpPr txBox="1"/>
      </xdr:nvSpPr>
      <xdr:spPr>
        <a:xfrm>
          <a:off x="16370300" y="62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35430</xdr:rowOff>
    </xdr:from>
    <xdr:to>
      <xdr:col>81</xdr:col>
      <xdr:colOff>101600</xdr:colOff>
      <xdr:row>37</xdr:row>
      <xdr:rowOff>137030</xdr:rowOff>
    </xdr:to>
    <xdr:sp macro="" textlink="">
      <xdr:nvSpPr>
        <xdr:cNvPr id="534" name="楕円 533"/>
        <xdr:cNvSpPr/>
      </xdr:nvSpPr>
      <xdr:spPr>
        <a:xfrm>
          <a:off x="15430500" y="63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153557</xdr:rowOff>
    </xdr:from>
    <xdr:ext cx="534377" cy="259045"/>
    <xdr:sp macro="" textlink="">
      <xdr:nvSpPr>
        <xdr:cNvPr id="535" name="テキスト ボックス 534"/>
        <xdr:cNvSpPr txBox="1"/>
      </xdr:nvSpPr>
      <xdr:spPr>
        <a:xfrm>
          <a:off x="15214111" y="61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108864</xdr:rowOff>
    </xdr:from>
    <xdr:to>
      <xdr:col>76</xdr:col>
      <xdr:colOff>165100</xdr:colOff>
      <xdr:row>38</xdr:row>
      <xdr:rowOff>39015</xdr:rowOff>
    </xdr:to>
    <xdr:sp macro="" textlink="">
      <xdr:nvSpPr>
        <xdr:cNvPr id="536" name="楕円 535"/>
        <xdr:cNvSpPr/>
      </xdr:nvSpPr>
      <xdr:spPr>
        <a:xfrm>
          <a:off x="14541500" y="645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55541</xdr:rowOff>
    </xdr:from>
    <xdr:ext cx="534377" cy="259045"/>
    <xdr:sp macro="" textlink="">
      <xdr:nvSpPr>
        <xdr:cNvPr id="537" name="テキスト ボックス 536"/>
        <xdr:cNvSpPr txBox="1"/>
      </xdr:nvSpPr>
      <xdr:spPr>
        <a:xfrm>
          <a:off x="14325111" y="62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137858</xdr:rowOff>
    </xdr:from>
    <xdr:to>
      <xdr:col>72</xdr:col>
      <xdr:colOff>38100</xdr:colOff>
      <xdr:row>39</xdr:row>
      <xdr:rowOff>68008</xdr:rowOff>
    </xdr:to>
    <xdr:sp macro="" textlink="">
      <xdr:nvSpPr>
        <xdr:cNvPr id="538" name="楕円 537"/>
        <xdr:cNvSpPr/>
      </xdr:nvSpPr>
      <xdr:spPr>
        <a:xfrm>
          <a:off x="13652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84536</xdr:rowOff>
    </xdr:from>
    <xdr:ext cx="469744" cy="259045"/>
    <xdr:sp macro="" textlink="">
      <xdr:nvSpPr>
        <xdr:cNvPr id="539" name="テキスト ボックス 538"/>
        <xdr:cNvSpPr txBox="1"/>
      </xdr:nvSpPr>
      <xdr:spPr>
        <a:xfrm>
          <a:off x="13468428" y="64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118306</xdr:rowOff>
    </xdr:from>
    <xdr:to>
      <xdr:col>67</xdr:col>
      <xdr:colOff>101600</xdr:colOff>
      <xdr:row>39</xdr:row>
      <xdr:rowOff>48456</xdr:rowOff>
    </xdr:to>
    <xdr:sp macro="" textlink="">
      <xdr:nvSpPr>
        <xdr:cNvPr id="540" name="楕円 539"/>
        <xdr:cNvSpPr/>
      </xdr:nvSpPr>
      <xdr:spPr>
        <a:xfrm>
          <a:off x="12763500" y="66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64983</xdr:rowOff>
    </xdr:from>
    <xdr:ext cx="469744" cy="259045"/>
    <xdr:sp macro="" textlink="">
      <xdr:nvSpPr>
        <xdr:cNvPr id="541" name="テキスト ボックス 540"/>
        <xdr:cNvSpPr txBox="1"/>
      </xdr:nvSpPr>
      <xdr:spPr>
        <a:xfrm>
          <a:off x="12579428" y="640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63157</xdr:rowOff>
    </xdr:from>
    <xdr:to>
      <xdr:col>85</xdr:col>
      <xdr:colOff>127000</xdr:colOff>
      <xdr:row>70</xdr:row>
      <xdr:rowOff>158407</xdr:rowOff>
    </xdr:to>
    <xdr:cxnSp macro="">
      <xdr:nvCxnSpPr>
        <xdr:cNvPr id="619" name="直線コネクタ 618"/>
        <xdr:cNvCxnSpPr/>
      </xdr:nvCxnSpPr>
      <xdr:spPr>
        <a:xfrm flipV="1">
          <a:off x="15481300" y="12064657"/>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158407</xdr:rowOff>
    </xdr:from>
    <xdr:to>
      <xdr:col>81</xdr:col>
      <xdr:colOff>50800</xdr:colOff>
      <xdr:row>71</xdr:row>
      <xdr:rowOff>95618</xdr:rowOff>
    </xdr:to>
    <xdr:cxnSp macro="">
      <xdr:nvCxnSpPr>
        <xdr:cNvPr id="622" name="直線コネクタ 621"/>
        <xdr:cNvCxnSpPr/>
      </xdr:nvCxnSpPr>
      <xdr:spPr>
        <a:xfrm flipV="1">
          <a:off x="14592300" y="12159907"/>
          <a:ext cx="8890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90265</xdr:rowOff>
    </xdr:from>
    <xdr:to>
      <xdr:col>76</xdr:col>
      <xdr:colOff>114300</xdr:colOff>
      <xdr:row>71</xdr:row>
      <xdr:rowOff>95618</xdr:rowOff>
    </xdr:to>
    <xdr:cxnSp macro="">
      <xdr:nvCxnSpPr>
        <xdr:cNvPr id="625" name="直線コネクタ 624"/>
        <xdr:cNvCxnSpPr/>
      </xdr:nvCxnSpPr>
      <xdr:spPr>
        <a:xfrm>
          <a:off x="13703300" y="12091765"/>
          <a:ext cx="889000" cy="17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90265</xdr:rowOff>
    </xdr:from>
    <xdr:to>
      <xdr:col>71</xdr:col>
      <xdr:colOff>177800</xdr:colOff>
      <xdr:row>71</xdr:row>
      <xdr:rowOff>41345</xdr:rowOff>
    </xdr:to>
    <xdr:cxnSp macro="">
      <xdr:nvCxnSpPr>
        <xdr:cNvPr id="628" name="直線コネクタ 627"/>
        <xdr:cNvCxnSpPr/>
      </xdr:nvCxnSpPr>
      <xdr:spPr>
        <a:xfrm flipV="1">
          <a:off x="12814300" y="12091765"/>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12357</xdr:rowOff>
    </xdr:from>
    <xdr:to>
      <xdr:col>85</xdr:col>
      <xdr:colOff>177800</xdr:colOff>
      <xdr:row>70</xdr:row>
      <xdr:rowOff>113957</xdr:rowOff>
    </xdr:to>
    <xdr:sp macro="" textlink="">
      <xdr:nvSpPr>
        <xdr:cNvPr id="638" name="楕円 637"/>
        <xdr:cNvSpPr/>
      </xdr:nvSpPr>
      <xdr:spPr>
        <a:xfrm>
          <a:off x="16268700" y="120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136834</xdr:rowOff>
    </xdr:from>
    <xdr:ext cx="534377" cy="259045"/>
    <xdr:sp macro="" textlink="">
      <xdr:nvSpPr>
        <xdr:cNvPr id="639" name="公債費該当値テキスト"/>
        <xdr:cNvSpPr txBox="1"/>
      </xdr:nvSpPr>
      <xdr:spPr>
        <a:xfrm>
          <a:off x="16370300" y="119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107607</xdr:rowOff>
    </xdr:from>
    <xdr:to>
      <xdr:col>81</xdr:col>
      <xdr:colOff>101600</xdr:colOff>
      <xdr:row>71</xdr:row>
      <xdr:rowOff>37757</xdr:rowOff>
    </xdr:to>
    <xdr:sp macro="" textlink="">
      <xdr:nvSpPr>
        <xdr:cNvPr id="640" name="楕円 639"/>
        <xdr:cNvSpPr/>
      </xdr:nvSpPr>
      <xdr:spPr>
        <a:xfrm>
          <a:off x="15430500" y="121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54284</xdr:rowOff>
    </xdr:from>
    <xdr:ext cx="534377" cy="259045"/>
    <xdr:sp macro="" textlink="">
      <xdr:nvSpPr>
        <xdr:cNvPr id="641" name="テキスト ボックス 640"/>
        <xdr:cNvSpPr txBox="1"/>
      </xdr:nvSpPr>
      <xdr:spPr>
        <a:xfrm>
          <a:off x="15214111" y="118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44818</xdr:rowOff>
    </xdr:from>
    <xdr:to>
      <xdr:col>76</xdr:col>
      <xdr:colOff>165100</xdr:colOff>
      <xdr:row>71</xdr:row>
      <xdr:rowOff>146418</xdr:rowOff>
    </xdr:to>
    <xdr:sp macro="" textlink="">
      <xdr:nvSpPr>
        <xdr:cNvPr id="642" name="楕円 641"/>
        <xdr:cNvSpPr/>
      </xdr:nvSpPr>
      <xdr:spPr>
        <a:xfrm>
          <a:off x="14541500" y="122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162945</xdr:rowOff>
    </xdr:from>
    <xdr:ext cx="534377" cy="259045"/>
    <xdr:sp macro="" textlink="">
      <xdr:nvSpPr>
        <xdr:cNvPr id="643" name="テキスト ボックス 642"/>
        <xdr:cNvSpPr txBox="1"/>
      </xdr:nvSpPr>
      <xdr:spPr>
        <a:xfrm>
          <a:off x="14325111" y="119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39465</xdr:rowOff>
    </xdr:from>
    <xdr:to>
      <xdr:col>72</xdr:col>
      <xdr:colOff>38100</xdr:colOff>
      <xdr:row>70</xdr:row>
      <xdr:rowOff>141065</xdr:rowOff>
    </xdr:to>
    <xdr:sp macro="" textlink="">
      <xdr:nvSpPr>
        <xdr:cNvPr id="644" name="楕円 643"/>
        <xdr:cNvSpPr/>
      </xdr:nvSpPr>
      <xdr:spPr>
        <a:xfrm>
          <a:off x="13652500" y="120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157592</xdr:rowOff>
    </xdr:from>
    <xdr:ext cx="534377" cy="259045"/>
    <xdr:sp macro="" textlink="">
      <xdr:nvSpPr>
        <xdr:cNvPr id="645" name="テキスト ボックス 644"/>
        <xdr:cNvSpPr txBox="1"/>
      </xdr:nvSpPr>
      <xdr:spPr>
        <a:xfrm>
          <a:off x="13436111" y="118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161995</xdr:rowOff>
    </xdr:from>
    <xdr:to>
      <xdr:col>67</xdr:col>
      <xdr:colOff>101600</xdr:colOff>
      <xdr:row>71</xdr:row>
      <xdr:rowOff>92145</xdr:rowOff>
    </xdr:to>
    <xdr:sp macro="" textlink="">
      <xdr:nvSpPr>
        <xdr:cNvPr id="646" name="楕円 645"/>
        <xdr:cNvSpPr/>
      </xdr:nvSpPr>
      <xdr:spPr>
        <a:xfrm>
          <a:off x="12763500" y="121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108672</xdr:rowOff>
    </xdr:from>
    <xdr:ext cx="534377" cy="259045"/>
    <xdr:sp macro="" textlink="">
      <xdr:nvSpPr>
        <xdr:cNvPr id="647" name="テキスト ボックス 646"/>
        <xdr:cNvSpPr txBox="1"/>
      </xdr:nvSpPr>
      <xdr:spPr>
        <a:xfrm>
          <a:off x="12547111" y="1193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20816</xdr:rowOff>
    </xdr:from>
    <xdr:to>
      <xdr:col>85</xdr:col>
      <xdr:colOff>127000</xdr:colOff>
      <xdr:row>99</xdr:row>
      <xdr:rowOff>28753</xdr:rowOff>
    </xdr:to>
    <xdr:cxnSp macro="">
      <xdr:nvCxnSpPr>
        <xdr:cNvPr id="676" name="直線コネクタ 675"/>
        <xdr:cNvCxnSpPr/>
      </xdr:nvCxnSpPr>
      <xdr:spPr>
        <a:xfrm flipV="1">
          <a:off x="15481300" y="16994366"/>
          <a:ext cx="8382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19938</xdr:rowOff>
    </xdr:from>
    <xdr:to>
      <xdr:col>81</xdr:col>
      <xdr:colOff>50800</xdr:colOff>
      <xdr:row>99</xdr:row>
      <xdr:rowOff>28753</xdr:rowOff>
    </xdr:to>
    <xdr:cxnSp macro="">
      <xdr:nvCxnSpPr>
        <xdr:cNvPr id="679" name="直線コネクタ 678"/>
        <xdr:cNvCxnSpPr/>
      </xdr:nvCxnSpPr>
      <xdr:spPr>
        <a:xfrm>
          <a:off x="14592300" y="16993488"/>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132804</xdr:rowOff>
    </xdr:from>
    <xdr:to>
      <xdr:col>76</xdr:col>
      <xdr:colOff>114300</xdr:colOff>
      <xdr:row>99</xdr:row>
      <xdr:rowOff>19938</xdr:rowOff>
    </xdr:to>
    <xdr:cxnSp macro="">
      <xdr:nvCxnSpPr>
        <xdr:cNvPr id="682" name="直線コネクタ 681"/>
        <xdr:cNvCxnSpPr/>
      </xdr:nvCxnSpPr>
      <xdr:spPr>
        <a:xfrm>
          <a:off x="13703300" y="16592004"/>
          <a:ext cx="889000" cy="40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132804</xdr:rowOff>
    </xdr:from>
    <xdr:to>
      <xdr:col>71</xdr:col>
      <xdr:colOff>177800</xdr:colOff>
      <xdr:row>99</xdr:row>
      <xdr:rowOff>38379</xdr:rowOff>
    </xdr:to>
    <xdr:cxnSp macro="">
      <xdr:nvCxnSpPr>
        <xdr:cNvPr id="685" name="直線コネクタ 684"/>
        <xdr:cNvCxnSpPr/>
      </xdr:nvCxnSpPr>
      <xdr:spPr>
        <a:xfrm flipV="1">
          <a:off x="12814300" y="16592004"/>
          <a:ext cx="889000" cy="4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141466</xdr:rowOff>
    </xdr:from>
    <xdr:to>
      <xdr:col>85</xdr:col>
      <xdr:colOff>177800</xdr:colOff>
      <xdr:row>99</xdr:row>
      <xdr:rowOff>71616</xdr:rowOff>
    </xdr:to>
    <xdr:sp macro="" textlink="">
      <xdr:nvSpPr>
        <xdr:cNvPr id="695" name="楕円 694"/>
        <xdr:cNvSpPr/>
      </xdr:nvSpPr>
      <xdr:spPr>
        <a:xfrm>
          <a:off x="16268700" y="169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56393</xdr:rowOff>
    </xdr:from>
    <xdr:ext cx="469744" cy="259045"/>
    <xdr:sp macro="" textlink="">
      <xdr:nvSpPr>
        <xdr:cNvPr id="696" name="積立金該当値テキスト"/>
        <xdr:cNvSpPr txBox="1"/>
      </xdr:nvSpPr>
      <xdr:spPr>
        <a:xfrm>
          <a:off x="16370300" y="168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149403</xdr:rowOff>
    </xdr:from>
    <xdr:to>
      <xdr:col>81</xdr:col>
      <xdr:colOff>101600</xdr:colOff>
      <xdr:row>99</xdr:row>
      <xdr:rowOff>79553</xdr:rowOff>
    </xdr:to>
    <xdr:sp macro="" textlink="">
      <xdr:nvSpPr>
        <xdr:cNvPr id="697" name="楕円 696"/>
        <xdr:cNvSpPr/>
      </xdr:nvSpPr>
      <xdr:spPr>
        <a:xfrm>
          <a:off x="15430500" y="169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70680</xdr:rowOff>
    </xdr:from>
    <xdr:ext cx="469744" cy="259045"/>
    <xdr:sp macro="" textlink="">
      <xdr:nvSpPr>
        <xdr:cNvPr id="698" name="テキスト ボックス 697"/>
        <xdr:cNvSpPr txBox="1"/>
      </xdr:nvSpPr>
      <xdr:spPr>
        <a:xfrm>
          <a:off x="15246428" y="1704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140588</xdr:rowOff>
    </xdr:from>
    <xdr:to>
      <xdr:col>76</xdr:col>
      <xdr:colOff>165100</xdr:colOff>
      <xdr:row>99</xdr:row>
      <xdr:rowOff>70738</xdr:rowOff>
    </xdr:to>
    <xdr:sp macro="" textlink="">
      <xdr:nvSpPr>
        <xdr:cNvPr id="699" name="楕円 698"/>
        <xdr:cNvSpPr/>
      </xdr:nvSpPr>
      <xdr:spPr>
        <a:xfrm>
          <a:off x="14541500" y="16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61865</xdr:rowOff>
    </xdr:from>
    <xdr:ext cx="469744" cy="259045"/>
    <xdr:sp macro="" textlink="">
      <xdr:nvSpPr>
        <xdr:cNvPr id="700" name="テキスト ボックス 699"/>
        <xdr:cNvSpPr txBox="1"/>
      </xdr:nvSpPr>
      <xdr:spPr>
        <a:xfrm>
          <a:off x="14357428" y="170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82004</xdr:rowOff>
    </xdr:from>
    <xdr:to>
      <xdr:col>72</xdr:col>
      <xdr:colOff>38100</xdr:colOff>
      <xdr:row>97</xdr:row>
      <xdr:rowOff>12154</xdr:rowOff>
    </xdr:to>
    <xdr:sp macro="" textlink="">
      <xdr:nvSpPr>
        <xdr:cNvPr id="701" name="楕円 700"/>
        <xdr:cNvSpPr/>
      </xdr:nvSpPr>
      <xdr:spPr>
        <a:xfrm>
          <a:off x="13652500" y="165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28681</xdr:rowOff>
    </xdr:from>
    <xdr:ext cx="534377" cy="259045"/>
    <xdr:sp macro="" textlink="">
      <xdr:nvSpPr>
        <xdr:cNvPr id="702" name="テキスト ボックス 701"/>
        <xdr:cNvSpPr txBox="1"/>
      </xdr:nvSpPr>
      <xdr:spPr>
        <a:xfrm>
          <a:off x="13436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159029</xdr:rowOff>
    </xdr:from>
    <xdr:to>
      <xdr:col>67</xdr:col>
      <xdr:colOff>101600</xdr:colOff>
      <xdr:row>99</xdr:row>
      <xdr:rowOff>89179</xdr:rowOff>
    </xdr:to>
    <xdr:sp macro="" textlink="">
      <xdr:nvSpPr>
        <xdr:cNvPr id="703" name="楕円 702"/>
        <xdr:cNvSpPr/>
      </xdr:nvSpPr>
      <xdr:spPr>
        <a:xfrm>
          <a:off x="12763500" y="16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80306</xdr:rowOff>
    </xdr:from>
    <xdr:ext cx="378565" cy="259045"/>
    <xdr:sp macro="" textlink="">
      <xdr:nvSpPr>
        <xdr:cNvPr id="704" name="テキスト ボックス 703"/>
        <xdr:cNvSpPr txBox="1"/>
      </xdr:nvSpPr>
      <xdr:spPr>
        <a:xfrm>
          <a:off x="12625017" y="1705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66548</xdr:rowOff>
    </xdr:from>
    <xdr:to>
      <xdr:col>116</xdr:col>
      <xdr:colOff>63500</xdr:colOff>
      <xdr:row>38</xdr:row>
      <xdr:rowOff>158141</xdr:rowOff>
    </xdr:to>
    <xdr:cxnSp macro="">
      <xdr:nvCxnSpPr>
        <xdr:cNvPr id="733" name="直線コネクタ 732"/>
        <xdr:cNvCxnSpPr/>
      </xdr:nvCxnSpPr>
      <xdr:spPr>
        <a:xfrm flipV="1">
          <a:off x="21323300" y="6581648"/>
          <a:ext cx="8382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158141</xdr:rowOff>
    </xdr:from>
    <xdr:to>
      <xdr:col>111</xdr:col>
      <xdr:colOff>177800</xdr:colOff>
      <xdr:row>39</xdr:row>
      <xdr:rowOff>901</xdr:rowOff>
    </xdr:to>
    <xdr:cxnSp macro="">
      <xdr:nvCxnSpPr>
        <xdr:cNvPr id="736" name="直線コネクタ 735"/>
        <xdr:cNvCxnSpPr/>
      </xdr:nvCxnSpPr>
      <xdr:spPr>
        <a:xfrm flipV="1">
          <a:off x="20434300" y="6673241"/>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901</xdr:rowOff>
    </xdr:from>
    <xdr:to>
      <xdr:col>107</xdr:col>
      <xdr:colOff>50800</xdr:colOff>
      <xdr:row>39</xdr:row>
      <xdr:rowOff>20028</xdr:rowOff>
    </xdr:to>
    <xdr:cxnSp macro="">
      <xdr:nvCxnSpPr>
        <xdr:cNvPr id="739" name="直線コネクタ 738"/>
        <xdr:cNvCxnSpPr/>
      </xdr:nvCxnSpPr>
      <xdr:spPr>
        <a:xfrm flipV="1">
          <a:off x="19545300" y="6687451"/>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20028</xdr:rowOff>
    </xdr:from>
    <xdr:to>
      <xdr:col>102</xdr:col>
      <xdr:colOff>114300</xdr:colOff>
      <xdr:row>39</xdr:row>
      <xdr:rowOff>44450</xdr:rowOff>
    </xdr:to>
    <xdr:cxnSp macro="">
      <xdr:nvCxnSpPr>
        <xdr:cNvPr id="742" name="直線コネクタ 741"/>
        <xdr:cNvCxnSpPr/>
      </xdr:nvCxnSpPr>
      <xdr:spPr>
        <a:xfrm flipV="1">
          <a:off x="18656300" y="6706578"/>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xdr:rowOff>
    </xdr:from>
    <xdr:to>
      <xdr:col>116</xdr:col>
      <xdr:colOff>114300</xdr:colOff>
      <xdr:row>38</xdr:row>
      <xdr:rowOff>117348</xdr:rowOff>
    </xdr:to>
    <xdr:sp macro="" textlink="">
      <xdr:nvSpPr>
        <xdr:cNvPr id="752" name="楕円 751"/>
        <xdr:cNvSpPr/>
      </xdr:nvSpPr>
      <xdr:spPr>
        <a:xfrm>
          <a:off x="22110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38625</xdr:rowOff>
    </xdr:from>
    <xdr:ext cx="469744" cy="259045"/>
    <xdr:sp macro="" textlink="">
      <xdr:nvSpPr>
        <xdr:cNvPr id="753" name="投資及び出資金該当値テキスト"/>
        <xdr:cNvSpPr txBox="1"/>
      </xdr:nvSpPr>
      <xdr:spPr>
        <a:xfrm>
          <a:off x="22212300" y="638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107341</xdr:rowOff>
    </xdr:from>
    <xdr:to>
      <xdr:col>112</xdr:col>
      <xdr:colOff>38100</xdr:colOff>
      <xdr:row>39</xdr:row>
      <xdr:rowOff>37491</xdr:rowOff>
    </xdr:to>
    <xdr:sp macro="" textlink="">
      <xdr:nvSpPr>
        <xdr:cNvPr id="754" name="楕円 753"/>
        <xdr:cNvSpPr/>
      </xdr:nvSpPr>
      <xdr:spPr>
        <a:xfrm>
          <a:off x="21272500" y="66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28618</xdr:rowOff>
    </xdr:from>
    <xdr:ext cx="469744" cy="259045"/>
    <xdr:sp macro="" textlink="">
      <xdr:nvSpPr>
        <xdr:cNvPr id="755" name="テキスト ボックス 754"/>
        <xdr:cNvSpPr txBox="1"/>
      </xdr:nvSpPr>
      <xdr:spPr>
        <a:xfrm>
          <a:off x="21088428" y="67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121551</xdr:rowOff>
    </xdr:from>
    <xdr:to>
      <xdr:col>107</xdr:col>
      <xdr:colOff>101600</xdr:colOff>
      <xdr:row>39</xdr:row>
      <xdr:rowOff>51701</xdr:rowOff>
    </xdr:to>
    <xdr:sp macro="" textlink="">
      <xdr:nvSpPr>
        <xdr:cNvPr id="756" name="楕円 755"/>
        <xdr:cNvSpPr/>
      </xdr:nvSpPr>
      <xdr:spPr>
        <a:xfrm>
          <a:off x="20383500" y="66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42828</xdr:rowOff>
    </xdr:from>
    <xdr:ext cx="469744" cy="259045"/>
    <xdr:sp macro="" textlink="">
      <xdr:nvSpPr>
        <xdr:cNvPr id="757" name="テキスト ボックス 756"/>
        <xdr:cNvSpPr txBox="1"/>
      </xdr:nvSpPr>
      <xdr:spPr>
        <a:xfrm>
          <a:off x="20199428" y="672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140678</xdr:rowOff>
    </xdr:from>
    <xdr:to>
      <xdr:col>102</xdr:col>
      <xdr:colOff>165100</xdr:colOff>
      <xdr:row>39</xdr:row>
      <xdr:rowOff>70828</xdr:rowOff>
    </xdr:to>
    <xdr:sp macro="" textlink="">
      <xdr:nvSpPr>
        <xdr:cNvPr id="758" name="楕円 757"/>
        <xdr:cNvSpPr/>
      </xdr:nvSpPr>
      <xdr:spPr>
        <a:xfrm>
          <a:off x="19494500" y="66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61955</xdr:rowOff>
    </xdr:from>
    <xdr:ext cx="378565" cy="259045"/>
    <xdr:sp macro="" textlink="">
      <xdr:nvSpPr>
        <xdr:cNvPr id="759" name="テキスト ボックス 758"/>
        <xdr:cNvSpPr txBox="1"/>
      </xdr:nvSpPr>
      <xdr:spPr>
        <a:xfrm>
          <a:off x="19356017" y="6748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148920</xdr:rowOff>
    </xdr:from>
    <xdr:to>
      <xdr:col>116</xdr:col>
      <xdr:colOff>63500</xdr:colOff>
      <xdr:row>55</xdr:row>
      <xdr:rowOff>166827</xdr:rowOff>
    </xdr:to>
    <xdr:cxnSp macro="">
      <xdr:nvCxnSpPr>
        <xdr:cNvPr id="790" name="直線コネクタ 789"/>
        <xdr:cNvCxnSpPr/>
      </xdr:nvCxnSpPr>
      <xdr:spPr>
        <a:xfrm>
          <a:off x="21323300" y="9578670"/>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148920</xdr:rowOff>
    </xdr:from>
    <xdr:to>
      <xdr:col>111</xdr:col>
      <xdr:colOff>177800</xdr:colOff>
      <xdr:row>55</xdr:row>
      <xdr:rowOff>155131</xdr:rowOff>
    </xdr:to>
    <xdr:cxnSp macro="">
      <xdr:nvCxnSpPr>
        <xdr:cNvPr id="793" name="直線コネクタ 792"/>
        <xdr:cNvCxnSpPr/>
      </xdr:nvCxnSpPr>
      <xdr:spPr>
        <a:xfrm flipV="1">
          <a:off x="20434300" y="9578670"/>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155131</xdr:rowOff>
    </xdr:from>
    <xdr:to>
      <xdr:col>107</xdr:col>
      <xdr:colOff>50800</xdr:colOff>
      <xdr:row>55</xdr:row>
      <xdr:rowOff>164046</xdr:rowOff>
    </xdr:to>
    <xdr:cxnSp macro="">
      <xdr:nvCxnSpPr>
        <xdr:cNvPr id="796" name="直線コネクタ 795"/>
        <xdr:cNvCxnSpPr/>
      </xdr:nvCxnSpPr>
      <xdr:spPr>
        <a:xfrm flipV="1">
          <a:off x="19545300" y="958488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93066</xdr:rowOff>
    </xdr:from>
    <xdr:to>
      <xdr:col>102</xdr:col>
      <xdr:colOff>114300</xdr:colOff>
      <xdr:row>55</xdr:row>
      <xdr:rowOff>164046</xdr:rowOff>
    </xdr:to>
    <xdr:cxnSp macro="">
      <xdr:nvCxnSpPr>
        <xdr:cNvPr id="799" name="直線コネクタ 798"/>
        <xdr:cNvCxnSpPr/>
      </xdr:nvCxnSpPr>
      <xdr:spPr>
        <a:xfrm>
          <a:off x="18656300" y="9522816"/>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116027</xdr:rowOff>
    </xdr:from>
    <xdr:to>
      <xdr:col>116</xdr:col>
      <xdr:colOff>114300</xdr:colOff>
      <xdr:row>56</xdr:row>
      <xdr:rowOff>46177</xdr:rowOff>
    </xdr:to>
    <xdr:sp macro="" textlink="">
      <xdr:nvSpPr>
        <xdr:cNvPr id="809" name="楕円 808"/>
        <xdr:cNvSpPr/>
      </xdr:nvSpPr>
      <xdr:spPr>
        <a:xfrm>
          <a:off x="22110700" y="95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138904</xdr:rowOff>
    </xdr:from>
    <xdr:ext cx="534377" cy="259045"/>
    <xdr:sp macro="" textlink="">
      <xdr:nvSpPr>
        <xdr:cNvPr id="810" name="貸付金該当値テキスト"/>
        <xdr:cNvSpPr txBox="1"/>
      </xdr:nvSpPr>
      <xdr:spPr>
        <a:xfrm>
          <a:off x="22212300" y="939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98120</xdr:rowOff>
    </xdr:from>
    <xdr:to>
      <xdr:col>112</xdr:col>
      <xdr:colOff>38100</xdr:colOff>
      <xdr:row>56</xdr:row>
      <xdr:rowOff>28270</xdr:rowOff>
    </xdr:to>
    <xdr:sp macro="" textlink="">
      <xdr:nvSpPr>
        <xdr:cNvPr id="811" name="楕円 810"/>
        <xdr:cNvSpPr/>
      </xdr:nvSpPr>
      <xdr:spPr>
        <a:xfrm>
          <a:off x="21272500" y="95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44797</xdr:rowOff>
    </xdr:from>
    <xdr:ext cx="534377" cy="259045"/>
    <xdr:sp macro="" textlink="">
      <xdr:nvSpPr>
        <xdr:cNvPr id="812" name="テキスト ボックス 811"/>
        <xdr:cNvSpPr txBox="1"/>
      </xdr:nvSpPr>
      <xdr:spPr>
        <a:xfrm>
          <a:off x="21056111" y="93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104331</xdr:rowOff>
    </xdr:from>
    <xdr:to>
      <xdr:col>107</xdr:col>
      <xdr:colOff>101600</xdr:colOff>
      <xdr:row>56</xdr:row>
      <xdr:rowOff>34481</xdr:rowOff>
    </xdr:to>
    <xdr:sp macro="" textlink="">
      <xdr:nvSpPr>
        <xdr:cNvPr id="813" name="楕円 812"/>
        <xdr:cNvSpPr/>
      </xdr:nvSpPr>
      <xdr:spPr>
        <a:xfrm>
          <a:off x="20383500" y="9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51008</xdr:rowOff>
    </xdr:from>
    <xdr:ext cx="534377" cy="259045"/>
    <xdr:sp macro="" textlink="">
      <xdr:nvSpPr>
        <xdr:cNvPr id="814" name="テキスト ボックス 813"/>
        <xdr:cNvSpPr txBox="1"/>
      </xdr:nvSpPr>
      <xdr:spPr>
        <a:xfrm>
          <a:off x="20167111" y="93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113246</xdr:rowOff>
    </xdr:from>
    <xdr:to>
      <xdr:col>102</xdr:col>
      <xdr:colOff>165100</xdr:colOff>
      <xdr:row>56</xdr:row>
      <xdr:rowOff>43396</xdr:rowOff>
    </xdr:to>
    <xdr:sp macro="" textlink="">
      <xdr:nvSpPr>
        <xdr:cNvPr id="815" name="楕円 814"/>
        <xdr:cNvSpPr/>
      </xdr:nvSpPr>
      <xdr:spPr>
        <a:xfrm>
          <a:off x="19494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59923</xdr:rowOff>
    </xdr:from>
    <xdr:ext cx="534377" cy="259045"/>
    <xdr:sp macro="" textlink="">
      <xdr:nvSpPr>
        <xdr:cNvPr id="816" name="テキスト ボックス 815"/>
        <xdr:cNvSpPr txBox="1"/>
      </xdr:nvSpPr>
      <xdr:spPr>
        <a:xfrm>
          <a:off x="19278111" y="9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42266</xdr:rowOff>
    </xdr:from>
    <xdr:to>
      <xdr:col>98</xdr:col>
      <xdr:colOff>38100</xdr:colOff>
      <xdr:row>55</xdr:row>
      <xdr:rowOff>143866</xdr:rowOff>
    </xdr:to>
    <xdr:sp macro="" textlink="">
      <xdr:nvSpPr>
        <xdr:cNvPr id="817" name="楕円 816"/>
        <xdr:cNvSpPr/>
      </xdr:nvSpPr>
      <xdr:spPr>
        <a:xfrm>
          <a:off x="18605500" y="9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160393</xdr:rowOff>
    </xdr:from>
    <xdr:ext cx="534377" cy="259045"/>
    <xdr:sp macro="" textlink="">
      <xdr:nvSpPr>
        <xdr:cNvPr id="818" name="テキスト ボックス 817"/>
        <xdr:cNvSpPr txBox="1"/>
      </xdr:nvSpPr>
      <xdr:spPr>
        <a:xfrm>
          <a:off x="18389111" y="92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1625</xdr:rowOff>
    </xdr:from>
    <xdr:to>
      <xdr:col>116</xdr:col>
      <xdr:colOff>63500</xdr:colOff>
      <xdr:row>73</xdr:row>
      <xdr:rowOff>20665</xdr:rowOff>
    </xdr:to>
    <xdr:cxnSp macro="">
      <xdr:nvCxnSpPr>
        <xdr:cNvPr id="850" name="直線コネクタ 849"/>
        <xdr:cNvCxnSpPr/>
      </xdr:nvCxnSpPr>
      <xdr:spPr>
        <a:xfrm>
          <a:off x="21323300" y="12003125"/>
          <a:ext cx="838200" cy="5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1625</xdr:rowOff>
    </xdr:from>
    <xdr:to>
      <xdr:col>111</xdr:col>
      <xdr:colOff>177800</xdr:colOff>
      <xdr:row>70</xdr:row>
      <xdr:rowOff>4108</xdr:rowOff>
    </xdr:to>
    <xdr:cxnSp macro="">
      <xdr:nvCxnSpPr>
        <xdr:cNvPr id="853" name="直線コネクタ 852"/>
        <xdr:cNvCxnSpPr/>
      </xdr:nvCxnSpPr>
      <xdr:spPr>
        <a:xfrm flipV="1">
          <a:off x="20434300" y="12003125"/>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4108</xdr:rowOff>
    </xdr:from>
    <xdr:to>
      <xdr:col>107</xdr:col>
      <xdr:colOff>50800</xdr:colOff>
      <xdr:row>70</xdr:row>
      <xdr:rowOff>117069</xdr:rowOff>
    </xdr:to>
    <xdr:cxnSp macro="">
      <xdr:nvCxnSpPr>
        <xdr:cNvPr id="856" name="直線コネクタ 855"/>
        <xdr:cNvCxnSpPr/>
      </xdr:nvCxnSpPr>
      <xdr:spPr>
        <a:xfrm flipV="1">
          <a:off x="19545300" y="12005608"/>
          <a:ext cx="889000" cy="1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116644</xdr:rowOff>
    </xdr:from>
    <xdr:to>
      <xdr:col>102</xdr:col>
      <xdr:colOff>114300</xdr:colOff>
      <xdr:row>70</xdr:row>
      <xdr:rowOff>117069</xdr:rowOff>
    </xdr:to>
    <xdr:cxnSp macro="">
      <xdr:nvCxnSpPr>
        <xdr:cNvPr id="859" name="直線コネクタ 858"/>
        <xdr:cNvCxnSpPr/>
      </xdr:nvCxnSpPr>
      <xdr:spPr>
        <a:xfrm>
          <a:off x="18656300" y="12118144"/>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141315</xdr:rowOff>
    </xdr:from>
    <xdr:to>
      <xdr:col>116</xdr:col>
      <xdr:colOff>114300</xdr:colOff>
      <xdr:row>73</xdr:row>
      <xdr:rowOff>71465</xdr:rowOff>
    </xdr:to>
    <xdr:sp macro="" textlink="">
      <xdr:nvSpPr>
        <xdr:cNvPr id="869" name="楕円 868"/>
        <xdr:cNvSpPr/>
      </xdr:nvSpPr>
      <xdr:spPr>
        <a:xfrm>
          <a:off x="22110700" y="124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164192</xdr:rowOff>
    </xdr:from>
    <xdr:ext cx="534377" cy="259045"/>
    <xdr:sp macro="" textlink="">
      <xdr:nvSpPr>
        <xdr:cNvPr id="870" name="繰出金該当値テキスト"/>
        <xdr:cNvSpPr txBox="1"/>
      </xdr:nvSpPr>
      <xdr:spPr>
        <a:xfrm>
          <a:off x="22212300" y="123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122275</xdr:rowOff>
    </xdr:from>
    <xdr:to>
      <xdr:col>112</xdr:col>
      <xdr:colOff>38100</xdr:colOff>
      <xdr:row>70</xdr:row>
      <xdr:rowOff>52425</xdr:rowOff>
    </xdr:to>
    <xdr:sp macro="" textlink="">
      <xdr:nvSpPr>
        <xdr:cNvPr id="871" name="楕円 870"/>
        <xdr:cNvSpPr/>
      </xdr:nvSpPr>
      <xdr:spPr>
        <a:xfrm>
          <a:off x="21272500" y="119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68952</xdr:rowOff>
    </xdr:from>
    <xdr:ext cx="534377" cy="259045"/>
    <xdr:sp macro="" textlink="">
      <xdr:nvSpPr>
        <xdr:cNvPr id="872" name="テキスト ボックス 871"/>
        <xdr:cNvSpPr txBox="1"/>
      </xdr:nvSpPr>
      <xdr:spPr>
        <a:xfrm>
          <a:off x="21056111" y="1172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124758</xdr:rowOff>
    </xdr:from>
    <xdr:to>
      <xdr:col>107</xdr:col>
      <xdr:colOff>101600</xdr:colOff>
      <xdr:row>70</xdr:row>
      <xdr:rowOff>54908</xdr:rowOff>
    </xdr:to>
    <xdr:sp macro="" textlink="">
      <xdr:nvSpPr>
        <xdr:cNvPr id="873" name="楕円 872"/>
        <xdr:cNvSpPr/>
      </xdr:nvSpPr>
      <xdr:spPr>
        <a:xfrm>
          <a:off x="20383500" y="119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71435</xdr:rowOff>
    </xdr:from>
    <xdr:ext cx="534377" cy="259045"/>
    <xdr:sp macro="" textlink="">
      <xdr:nvSpPr>
        <xdr:cNvPr id="874" name="テキスト ボックス 873"/>
        <xdr:cNvSpPr txBox="1"/>
      </xdr:nvSpPr>
      <xdr:spPr>
        <a:xfrm>
          <a:off x="20167111" y="117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66269</xdr:rowOff>
    </xdr:from>
    <xdr:to>
      <xdr:col>102</xdr:col>
      <xdr:colOff>165100</xdr:colOff>
      <xdr:row>70</xdr:row>
      <xdr:rowOff>167869</xdr:rowOff>
    </xdr:to>
    <xdr:sp macro="" textlink="">
      <xdr:nvSpPr>
        <xdr:cNvPr id="875" name="楕円 874"/>
        <xdr:cNvSpPr/>
      </xdr:nvSpPr>
      <xdr:spPr>
        <a:xfrm>
          <a:off x="19494500" y="120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12946</xdr:rowOff>
    </xdr:from>
    <xdr:ext cx="534377" cy="259045"/>
    <xdr:sp macro="" textlink="">
      <xdr:nvSpPr>
        <xdr:cNvPr id="876" name="テキスト ボックス 875"/>
        <xdr:cNvSpPr txBox="1"/>
      </xdr:nvSpPr>
      <xdr:spPr>
        <a:xfrm>
          <a:off x="19278111" y="118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65844</xdr:rowOff>
    </xdr:from>
    <xdr:to>
      <xdr:col>98</xdr:col>
      <xdr:colOff>38100</xdr:colOff>
      <xdr:row>70</xdr:row>
      <xdr:rowOff>167444</xdr:rowOff>
    </xdr:to>
    <xdr:sp macro="" textlink="">
      <xdr:nvSpPr>
        <xdr:cNvPr id="877" name="楕円 876"/>
        <xdr:cNvSpPr/>
      </xdr:nvSpPr>
      <xdr:spPr>
        <a:xfrm>
          <a:off x="18605500" y="120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12521</xdr:rowOff>
    </xdr:from>
    <xdr:ext cx="534377" cy="259045"/>
    <xdr:sp macro="" textlink="">
      <xdr:nvSpPr>
        <xdr:cNvPr id="878" name="テキスト ボックス 877"/>
        <xdr:cNvSpPr txBox="1"/>
      </xdr:nvSpPr>
      <xdr:spPr>
        <a:xfrm>
          <a:off x="18389111" y="1184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694,923</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84,799</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と類似団体</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全国・県内平均より高くなっているのは，広域消防の事務委託を受けていることによるものである。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98,847</a:t>
          </a:r>
          <a:r>
            <a:rPr kumimoji="1" lang="ja-JP" altLang="ja-JP" sz="1100">
              <a:solidFill>
                <a:schemeClr val="dk1"/>
              </a:solidFill>
              <a:effectLst/>
              <a:latin typeface="+mn-lt"/>
              <a:ea typeface="+mn-ea"/>
              <a:cs typeface="+mn-cs"/>
            </a:rPr>
            <a:t>円と類似団体平均より高くなって</a:t>
          </a:r>
          <a:r>
            <a:rPr kumimoji="1" lang="ja-JP" altLang="ja-JP" sz="1100" b="0">
              <a:solidFill>
                <a:schemeClr val="dk1"/>
              </a:solidFill>
              <a:effectLst/>
              <a:latin typeface="+mn-lt"/>
              <a:ea typeface="+mn-ea"/>
              <a:cs typeface="+mn-cs"/>
            </a:rPr>
            <a:t>いるのは，</a:t>
          </a:r>
          <a:r>
            <a:rPr kumimoji="1" lang="ja-JP" altLang="en-US" sz="1100" b="0">
              <a:solidFill>
                <a:schemeClr val="dk1"/>
              </a:solidFill>
              <a:effectLst/>
              <a:latin typeface="+mn-lt"/>
              <a:ea typeface="+mn-ea"/>
              <a:cs typeface="+mn-cs"/>
            </a:rPr>
            <a:t>認定こども園への給付金</a:t>
          </a:r>
          <a:r>
            <a:rPr kumimoji="1" lang="ja-JP" altLang="ja-JP" sz="1100" b="0">
              <a:solidFill>
                <a:schemeClr val="dk1"/>
              </a:solidFill>
              <a:effectLst/>
              <a:latin typeface="+mn-lt"/>
              <a:ea typeface="+mn-ea"/>
              <a:cs typeface="+mn-cs"/>
            </a:rPr>
            <a:t>に要する経費が必要であったことによる。</a:t>
          </a:r>
          <a:endParaRPr lang="ja-JP" altLang="ja-JP" sz="1400">
            <a:effectLst/>
          </a:endParaRPr>
        </a:p>
        <a:p>
          <a:r>
            <a:rPr kumimoji="1" lang="ja-JP" altLang="ja-JP" sz="1100" b="0">
              <a:solidFill>
                <a:schemeClr val="dk1"/>
              </a:solidFill>
              <a:effectLst/>
              <a:latin typeface="+mn-lt"/>
              <a:ea typeface="+mn-ea"/>
              <a:cs typeface="+mn-cs"/>
            </a:rPr>
            <a:t>　普通建設事業費は，住民一人当たり</a:t>
          </a:r>
          <a:r>
            <a:rPr kumimoji="1" lang="en-US" altLang="ja-JP" sz="1100" b="0">
              <a:solidFill>
                <a:schemeClr val="dk1"/>
              </a:solidFill>
              <a:effectLst/>
              <a:latin typeface="+mn-lt"/>
              <a:ea typeface="+mn-ea"/>
              <a:cs typeface="+mn-cs"/>
            </a:rPr>
            <a:t>83,618</a:t>
          </a:r>
          <a:r>
            <a:rPr kumimoji="1" lang="ja-JP" altLang="ja-JP" sz="1100" b="0">
              <a:solidFill>
                <a:schemeClr val="dk1"/>
              </a:solidFill>
              <a:effectLst/>
              <a:latin typeface="+mn-lt"/>
              <a:ea typeface="+mn-ea"/>
              <a:cs typeface="+mn-cs"/>
            </a:rPr>
            <a:t>円と類似団体</a:t>
          </a:r>
          <a:r>
            <a:rPr kumimoji="1" lang="ja-JP" altLang="en-US" sz="1100" b="0">
              <a:solidFill>
                <a:schemeClr val="dk1"/>
              </a:solidFill>
              <a:effectLst/>
              <a:latin typeface="+mn-lt"/>
              <a:ea typeface="+mn-ea"/>
              <a:cs typeface="+mn-cs"/>
            </a:rPr>
            <a:t>及び</a:t>
          </a:r>
          <a:r>
            <a:rPr kumimoji="1" lang="ja-JP" altLang="ja-JP" sz="1100" b="0">
              <a:solidFill>
                <a:schemeClr val="dk1"/>
              </a:solidFill>
              <a:effectLst/>
              <a:latin typeface="+mn-lt"/>
              <a:ea typeface="+mn-ea"/>
              <a:cs typeface="+mn-cs"/>
            </a:rPr>
            <a:t>全国・県内平均より高くなっている。これは，主に</a:t>
          </a:r>
          <a:r>
            <a:rPr kumimoji="1" lang="ja-JP" altLang="en-US" sz="1100" b="0">
              <a:solidFill>
                <a:schemeClr val="dk1"/>
              </a:solidFill>
              <a:effectLst/>
              <a:latin typeface="+mn-lt"/>
              <a:ea typeface="+mn-ea"/>
              <a:cs typeface="+mn-cs"/>
            </a:rPr>
            <a:t>新三原斎場</a:t>
          </a:r>
          <a:r>
            <a:rPr kumimoji="1" lang="ja-JP" altLang="ja-JP" sz="1100" b="0">
              <a:solidFill>
                <a:schemeClr val="dk1"/>
              </a:solidFill>
              <a:effectLst/>
              <a:latin typeface="+mn-lt"/>
              <a:ea typeface="+mn-ea"/>
              <a:cs typeface="+mn-cs"/>
            </a:rPr>
            <a:t>建設事業等によるものである。今後も個別事業の取捨選択や事業費を精査することで，事業費の減少を図る。</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　公債費は，住民一人当たり</a:t>
          </a:r>
          <a:r>
            <a:rPr kumimoji="1" lang="en-US" altLang="ja-JP" sz="1100" b="0">
              <a:solidFill>
                <a:schemeClr val="dk1"/>
              </a:solidFill>
              <a:effectLst/>
              <a:latin typeface="+mn-lt"/>
              <a:ea typeface="+mn-ea"/>
              <a:cs typeface="+mn-cs"/>
            </a:rPr>
            <a:t>80,018</a:t>
          </a:r>
          <a:r>
            <a:rPr kumimoji="1" lang="ja-JP" altLang="ja-JP" sz="1100" b="0">
              <a:solidFill>
                <a:schemeClr val="dk1"/>
              </a:solidFill>
              <a:effectLst/>
              <a:latin typeface="+mn-lt"/>
              <a:ea typeface="+mn-ea"/>
              <a:cs typeface="+mn-cs"/>
            </a:rPr>
            <a:t>円と類似団体及び全国・県内平均よりも高くなっている。今後は</a:t>
          </a:r>
          <a:r>
            <a:rPr kumimoji="1" lang="ja-JP" altLang="ja-JP" sz="1100">
              <a:solidFill>
                <a:schemeClr val="dk1"/>
              </a:solidFill>
              <a:effectLst/>
              <a:latin typeface="+mn-lt"/>
              <a:ea typeface="+mn-ea"/>
              <a:cs typeface="+mn-cs"/>
            </a:rPr>
            <a:t>事業の選択と集中により，借入額と償還額のバランスを考慮しながら，積極的な繰上償還を実施することにより，将来負担の軽減を図る。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155245</xdr:rowOff>
    </xdr:from>
    <xdr:to>
      <xdr:col>24</xdr:col>
      <xdr:colOff>63500</xdr:colOff>
      <xdr:row>35</xdr:row>
      <xdr:rowOff>21742</xdr:rowOff>
    </xdr:to>
    <xdr:cxnSp macro="">
      <xdr:nvCxnSpPr>
        <xdr:cNvPr id="59" name="直線コネクタ 58"/>
        <xdr:cNvCxnSpPr/>
      </xdr:nvCxnSpPr>
      <xdr:spPr>
        <a:xfrm>
          <a:off x="3797300" y="5984545"/>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149301</xdr:rowOff>
    </xdr:from>
    <xdr:to>
      <xdr:col>19</xdr:col>
      <xdr:colOff>177800</xdr:colOff>
      <xdr:row>34</xdr:row>
      <xdr:rowOff>155245</xdr:rowOff>
    </xdr:to>
    <xdr:cxnSp macro="">
      <xdr:nvCxnSpPr>
        <xdr:cNvPr id="62" name="直線コネクタ 61"/>
        <xdr:cNvCxnSpPr/>
      </xdr:nvCxnSpPr>
      <xdr:spPr>
        <a:xfrm>
          <a:off x="2908300" y="597860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149301</xdr:rowOff>
    </xdr:from>
    <xdr:to>
      <xdr:col>15</xdr:col>
      <xdr:colOff>50800</xdr:colOff>
      <xdr:row>34</xdr:row>
      <xdr:rowOff>157074</xdr:rowOff>
    </xdr:to>
    <xdr:cxnSp macro="">
      <xdr:nvCxnSpPr>
        <xdr:cNvPr id="65" name="直線コネクタ 64"/>
        <xdr:cNvCxnSpPr/>
      </xdr:nvCxnSpPr>
      <xdr:spPr>
        <a:xfrm flipV="1">
          <a:off x="2019300" y="597860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122784</xdr:rowOff>
    </xdr:from>
    <xdr:to>
      <xdr:col>10</xdr:col>
      <xdr:colOff>114300</xdr:colOff>
      <xdr:row>34</xdr:row>
      <xdr:rowOff>157074</xdr:rowOff>
    </xdr:to>
    <xdr:cxnSp macro="">
      <xdr:nvCxnSpPr>
        <xdr:cNvPr id="68" name="直線コネクタ 67"/>
        <xdr:cNvCxnSpPr/>
      </xdr:nvCxnSpPr>
      <xdr:spPr>
        <a:xfrm>
          <a:off x="1130300" y="59520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142392</xdr:rowOff>
    </xdr:from>
    <xdr:to>
      <xdr:col>24</xdr:col>
      <xdr:colOff>114300</xdr:colOff>
      <xdr:row>35</xdr:row>
      <xdr:rowOff>72542</xdr:rowOff>
    </xdr:to>
    <xdr:sp macro="" textlink="">
      <xdr:nvSpPr>
        <xdr:cNvPr id="78" name="楕円 77"/>
        <xdr:cNvSpPr/>
      </xdr:nvSpPr>
      <xdr:spPr>
        <a:xfrm>
          <a:off x="45847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165269</xdr:rowOff>
    </xdr:from>
    <xdr:ext cx="469744" cy="259045"/>
    <xdr:sp macro="" textlink="">
      <xdr:nvSpPr>
        <xdr:cNvPr id="79" name="議会費該当値テキスト"/>
        <xdr:cNvSpPr txBox="1"/>
      </xdr:nvSpPr>
      <xdr:spPr>
        <a:xfrm>
          <a:off x="4686300" y="58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104445</xdr:rowOff>
    </xdr:from>
    <xdr:to>
      <xdr:col>20</xdr:col>
      <xdr:colOff>38100</xdr:colOff>
      <xdr:row>35</xdr:row>
      <xdr:rowOff>34595</xdr:rowOff>
    </xdr:to>
    <xdr:sp macro="" textlink="">
      <xdr:nvSpPr>
        <xdr:cNvPr id="80" name="楕円 79"/>
        <xdr:cNvSpPr/>
      </xdr:nvSpPr>
      <xdr:spPr>
        <a:xfrm>
          <a:off x="3746500" y="5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51122</xdr:rowOff>
    </xdr:from>
    <xdr:ext cx="469744" cy="259045"/>
    <xdr:sp macro="" textlink="">
      <xdr:nvSpPr>
        <xdr:cNvPr id="81" name="テキスト ボックス 80"/>
        <xdr:cNvSpPr txBox="1"/>
      </xdr:nvSpPr>
      <xdr:spPr>
        <a:xfrm>
          <a:off x="3562428" y="57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98501</xdr:rowOff>
    </xdr:from>
    <xdr:to>
      <xdr:col>15</xdr:col>
      <xdr:colOff>101600</xdr:colOff>
      <xdr:row>35</xdr:row>
      <xdr:rowOff>28651</xdr:rowOff>
    </xdr:to>
    <xdr:sp macro="" textlink="">
      <xdr:nvSpPr>
        <xdr:cNvPr id="82" name="楕円 81"/>
        <xdr:cNvSpPr/>
      </xdr:nvSpPr>
      <xdr:spPr>
        <a:xfrm>
          <a:off x="2857500" y="59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45178</xdr:rowOff>
    </xdr:from>
    <xdr:ext cx="469744" cy="259045"/>
    <xdr:sp macro="" textlink="">
      <xdr:nvSpPr>
        <xdr:cNvPr id="83" name="テキスト ボックス 82"/>
        <xdr:cNvSpPr txBox="1"/>
      </xdr:nvSpPr>
      <xdr:spPr>
        <a:xfrm>
          <a:off x="2673428" y="57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106274</xdr:rowOff>
    </xdr:from>
    <xdr:to>
      <xdr:col>10</xdr:col>
      <xdr:colOff>165100</xdr:colOff>
      <xdr:row>35</xdr:row>
      <xdr:rowOff>36424</xdr:rowOff>
    </xdr:to>
    <xdr:sp macro="" textlink="">
      <xdr:nvSpPr>
        <xdr:cNvPr id="84" name="楕円 83"/>
        <xdr:cNvSpPr/>
      </xdr:nvSpPr>
      <xdr:spPr>
        <a:xfrm>
          <a:off x="1968500" y="59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52951</xdr:rowOff>
    </xdr:from>
    <xdr:ext cx="469744" cy="259045"/>
    <xdr:sp macro="" textlink="">
      <xdr:nvSpPr>
        <xdr:cNvPr id="85" name="テキスト ボックス 84"/>
        <xdr:cNvSpPr txBox="1"/>
      </xdr:nvSpPr>
      <xdr:spPr>
        <a:xfrm>
          <a:off x="1784428"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86" name="楕円 85"/>
        <xdr:cNvSpPr/>
      </xdr:nvSpPr>
      <xdr:spPr>
        <a:xfrm>
          <a:off x="10795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87" name="テキスト ボックス 86"/>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136915</xdr:rowOff>
    </xdr:from>
    <xdr:to>
      <xdr:col>24</xdr:col>
      <xdr:colOff>63500</xdr:colOff>
      <xdr:row>57</xdr:row>
      <xdr:rowOff>116322</xdr:rowOff>
    </xdr:to>
    <xdr:cxnSp macro="">
      <xdr:nvCxnSpPr>
        <xdr:cNvPr id="116" name="直線コネクタ 115"/>
        <xdr:cNvCxnSpPr/>
      </xdr:nvCxnSpPr>
      <xdr:spPr>
        <a:xfrm flipV="1">
          <a:off x="3797300" y="9566665"/>
          <a:ext cx="838200" cy="3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116322</xdr:rowOff>
    </xdr:from>
    <xdr:to>
      <xdr:col>19</xdr:col>
      <xdr:colOff>177800</xdr:colOff>
      <xdr:row>57</xdr:row>
      <xdr:rowOff>122414</xdr:rowOff>
    </xdr:to>
    <xdr:cxnSp macro="">
      <xdr:nvCxnSpPr>
        <xdr:cNvPr id="119" name="直線コネクタ 118"/>
        <xdr:cNvCxnSpPr/>
      </xdr:nvCxnSpPr>
      <xdr:spPr>
        <a:xfrm flipV="1">
          <a:off x="2908300" y="9888972"/>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66122</xdr:rowOff>
    </xdr:from>
    <xdr:to>
      <xdr:col>15</xdr:col>
      <xdr:colOff>50800</xdr:colOff>
      <xdr:row>57</xdr:row>
      <xdr:rowOff>122414</xdr:rowOff>
    </xdr:to>
    <xdr:cxnSp macro="">
      <xdr:nvCxnSpPr>
        <xdr:cNvPr id="122" name="直線コネクタ 121"/>
        <xdr:cNvCxnSpPr/>
      </xdr:nvCxnSpPr>
      <xdr:spPr>
        <a:xfrm>
          <a:off x="2019300" y="9838772"/>
          <a:ext cx="889000" cy="5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66122</xdr:rowOff>
    </xdr:from>
    <xdr:to>
      <xdr:col>10</xdr:col>
      <xdr:colOff>114300</xdr:colOff>
      <xdr:row>57</xdr:row>
      <xdr:rowOff>128498</xdr:rowOff>
    </xdr:to>
    <xdr:cxnSp macro="">
      <xdr:nvCxnSpPr>
        <xdr:cNvPr id="125" name="直線コネクタ 124"/>
        <xdr:cNvCxnSpPr/>
      </xdr:nvCxnSpPr>
      <xdr:spPr>
        <a:xfrm flipV="1">
          <a:off x="1130300" y="9838772"/>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86115</xdr:rowOff>
    </xdr:from>
    <xdr:to>
      <xdr:col>24</xdr:col>
      <xdr:colOff>114300</xdr:colOff>
      <xdr:row>56</xdr:row>
      <xdr:rowOff>16265</xdr:rowOff>
    </xdr:to>
    <xdr:sp macro="" textlink="">
      <xdr:nvSpPr>
        <xdr:cNvPr id="135" name="楕円 134"/>
        <xdr:cNvSpPr/>
      </xdr:nvSpPr>
      <xdr:spPr>
        <a:xfrm>
          <a:off x="4584700" y="95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65522</xdr:rowOff>
    </xdr:from>
    <xdr:to>
      <xdr:col>20</xdr:col>
      <xdr:colOff>38100</xdr:colOff>
      <xdr:row>57</xdr:row>
      <xdr:rowOff>167122</xdr:rowOff>
    </xdr:to>
    <xdr:sp macro="" textlink="">
      <xdr:nvSpPr>
        <xdr:cNvPr id="137" name="楕円 136"/>
        <xdr:cNvSpPr/>
      </xdr:nvSpPr>
      <xdr:spPr>
        <a:xfrm>
          <a:off x="3746500" y="98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12199</xdr:rowOff>
    </xdr:from>
    <xdr:ext cx="534377" cy="259045"/>
    <xdr:sp macro="" textlink="">
      <xdr:nvSpPr>
        <xdr:cNvPr id="138" name="テキスト ボックス 137"/>
        <xdr:cNvSpPr txBox="1"/>
      </xdr:nvSpPr>
      <xdr:spPr>
        <a:xfrm>
          <a:off x="3530111" y="96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71614</xdr:rowOff>
    </xdr:from>
    <xdr:to>
      <xdr:col>15</xdr:col>
      <xdr:colOff>101600</xdr:colOff>
      <xdr:row>58</xdr:row>
      <xdr:rowOff>1764</xdr:rowOff>
    </xdr:to>
    <xdr:sp macro="" textlink="">
      <xdr:nvSpPr>
        <xdr:cNvPr id="139" name="楕円 138"/>
        <xdr:cNvSpPr/>
      </xdr:nvSpPr>
      <xdr:spPr>
        <a:xfrm>
          <a:off x="2857500" y="98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18291</xdr:rowOff>
    </xdr:from>
    <xdr:ext cx="534377" cy="259045"/>
    <xdr:sp macro="" textlink="">
      <xdr:nvSpPr>
        <xdr:cNvPr id="140" name="テキスト ボックス 139"/>
        <xdr:cNvSpPr txBox="1"/>
      </xdr:nvSpPr>
      <xdr:spPr>
        <a:xfrm>
          <a:off x="2641111" y="96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15322</xdr:rowOff>
    </xdr:from>
    <xdr:to>
      <xdr:col>10</xdr:col>
      <xdr:colOff>165100</xdr:colOff>
      <xdr:row>57</xdr:row>
      <xdr:rowOff>116922</xdr:rowOff>
    </xdr:to>
    <xdr:sp macro="" textlink="">
      <xdr:nvSpPr>
        <xdr:cNvPr id="141" name="楕円 140"/>
        <xdr:cNvSpPr/>
      </xdr:nvSpPr>
      <xdr:spPr>
        <a:xfrm>
          <a:off x="1968500" y="97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133449</xdr:rowOff>
    </xdr:from>
    <xdr:ext cx="534377" cy="259045"/>
    <xdr:sp macro="" textlink="">
      <xdr:nvSpPr>
        <xdr:cNvPr id="142" name="テキスト ボックス 141"/>
        <xdr:cNvSpPr txBox="1"/>
      </xdr:nvSpPr>
      <xdr:spPr>
        <a:xfrm>
          <a:off x="1752111" y="95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77698</xdr:rowOff>
    </xdr:from>
    <xdr:to>
      <xdr:col>6</xdr:col>
      <xdr:colOff>38100</xdr:colOff>
      <xdr:row>58</xdr:row>
      <xdr:rowOff>7848</xdr:rowOff>
    </xdr:to>
    <xdr:sp macro="" textlink="">
      <xdr:nvSpPr>
        <xdr:cNvPr id="143" name="楕円 142"/>
        <xdr:cNvSpPr/>
      </xdr:nvSpPr>
      <xdr:spPr>
        <a:xfrm>
          <a:off x="1079500" y="98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24375</xdr:rowOff>
    </xdr:from>
    <xdr:ext cx="534377" cy="259045"/>
    <xdr:sp macro="" textlink="">
      <xdr:nvSpPr>
        <xdr:cNvPr id="144" name="テキスト ボックス 143"/>
        <xdr:cNvSpPr txBox="1"/>
      </xdr:nvSpPr>
      <xdr:spPr>
        <a:xfrm>
          <a:off x="863111" y="96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108252</xdr:rowOff>
    </xdr:from>
    <xdr:to>
      <xdr:col>24</xdr:col>
      <xdr:colOff>63500</xdr:colOff>
      <xdr:row>75</xdr:row>
      <xdr:rowOff>10160</xdr:rowOff>
    </xdr:to>
    <xdr:cxnSp macro="">
      <xdr:nvCxnSpPr>
        <xdr:cNvPr id="176" name="直線コネクタ 175"/>
        <xdr:cNvCxnSpPr/>
      </xdr:nvCxnSpPr>
      <xdr:spPr>
        <a:xfrm flipV="1">
          <a:off x="3797300" y="12795552"/>
          <a:ext cx="838200" cy="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10160</xdr:rowOff>
    </xdr:from>
    <xdr:to>
      <xdr:col>19</xdr:col>
      <xdr:colOff>177800</xdr:colOff>
      <xdr:row>75</xdr:row>
      <xdr:rowOff>19238</xdr:rowOff>
    </xdr:to>
    <xdr:cxnSp macro="">
      <xdr:nvCxnSpPr>
        <xdr:cNvPr id="179" name="直線コネクタ 178"/>
        <xdr:cNvCxnSpPr/>
      </xdr:nvCxnSpPr>
      <xdr:spPr>
        <a:xfrm flipV="1">
          <a:off x="2908300" y="1286891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19238</xdr:rowOff>
    </xdr:from>
    <xdr:to>
      <xdr:col>15</xdr:col>
      <xdr:colOff>50800</xdr:colOff>
      <xdr:row>75</xdr:row>
      <xdr:rowOff>102732</xdr:rowOff>
    </xdr:to>
    <xdr:cxnSp macro="">
      <xdr:nvCxnSpPr>
        <xdr:cNvPr id="182" name="直線コネクタ 181"/>
        <xdr:cNvCxnSpPr/>
      </xdr:nvCxnSpPr>
      <xdr:spPr>
        <a:xfrm flipV="1">
          <a:off x="2019300" y="12877988"/>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40749</xdr:rowOff>
    </xdr:from>
    <xdr:to>
      <xdr:col>10</xdr:col>
      <xdr:colOff>114300</xdr:colOff>
      <xdr:row>75</xdr:row>
      <xdr:rowOff>102732</xdr:rowOff>
    </xdr:to>
    <xdr:cxnSp macro="">
      <xdr:nvCxnSpPr>
        <xdr:cNvPr id="185" name="直線コネクタ 184"/>
        <xdr:cNvCxnSpPr/>
      </xdr:nvCxnSpPr>
      <xdr:spPr>
        <a:xfrm>
          <a:off x="1130300" y="12899499"/>
          <a:ext cx="8890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57452</xdr:rowOff>
    </xdr:from>
    <xdr:to>
      <xdr:col>24</xdr:col>
      <xdr:colOff>114300</xdr:colOff>
      <xdr:row>74</xdr:row>
      <xdr:rowOff>159052</xdr:rowOff>
    </xdr:to>
    <xdr:sp macro="" textlink="">
      <xdr:nvSpPr>
        <xdr:cNvPr id="195" name="楕円 194"/>
        <xdr:cNvSpPr/>
      </xdr:nvSpPr>
      <xdr:spPr>
        <a:xfrm>
          <a:off x="4584700" y="127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80329</xdr:rowOff>
    </xdr:from>
    <xdr:ext cx="599010" cy="259045"/>
    <xdr:sp macro="" textlink="">
      <xdr:nvSpPr>
        <xdr:cNvPr id="196" name="民生費該当値テキスト"/>
        <xdr:cNvSpPr txBox="1"/>
      </xdr:nvSpPr>
      <xdr:spPr>
        <a:xfrm>
          <a:off x="4686300" y="1259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130810</xdr:rowOff>
    </xdr:from>
    <xdr:to>
      <xdr:col>20</xdr:col>
      <xdr:colOff>38100</xdr:colOff>
      <xdr:row>75</xdr:row>
      <xdr:rowOff>60960</xdr:rowOff>
    </xdr:to>
    <xdr:sp macro="" textlink="">
      <xdr:nvSpPr>
        <xdr:cNvPr id="197" name="楕円 196"/>
        <xdr:cNvSpPr/>
      </xdr:nvSpPr>
      <xdr:spPr>
        <a:xfrm>
          <a:off x="3746500" y="128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77487</xdr:rowOff>
    </xdr:from>
    <xdr:ext cx="599010" cy="259045"/>
    <xdr:sp macro="" textlink="">
      <xdr:nvSpPr>
        <xdr:cNvPr id="198" name="テキスト ボックス 197"/>
        <xdr:cNvSpPr txBox="1"/>
      </xdr:nvSpPr>
      <xdr:spPr>
        <a:xfrm>
          <a:off x="3497795" y="1259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139888</xdr:rowOff>
    </xdr:from>
    <xdr:to>
      <xdr:col>15</xdr:col>
      <xdr:colOff>101600</xdr:colOff>
      <xdr:row>75</xdr:row>
      <xdr:rowOff>70038</xdr:rowOff>
    </xdr:to>
    <xdr:sp macro="" textlink="">
      <xdr:nvSpPr>
        <xdr:cNvPr id="199" name="楕円 198"/>
        <xdr:cNvSpPr/>
      </xdr:nvSpPr>
      <xdr:spPr>
        <a:xfrm>
          <a:off x="2857500" y="128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86565</xdr:rowOff>
    </xdr:from>
    <xdr:ext cx="599010" cy="259045"/>
    <xdr:sp macro="" textlink="">
      <xdr:nvSpPr>
        <xdr:cNvPr id="200" name="テキスト ボックス 199"/>
        <xdr:cNvSpPr txBox="1"/>
      </xdr:nvSpPr>
      <xdr:spPr>
        <a:xfrm>
          <a:off x="2608795" y="126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51932</xdr:rowOff>
    </xdr:from>
    <xdr:to>
      <xdr:col>10</xdr:col>
      <xdr:colOff>165100</xdr:colOff>
      <xdr:row>75</xdr:row>
      <xdr:rowOff>153532</xdr:rowOff>
    </xdr:to>
    <xdr:sp macro="" textlink="">
      <xdr:nvSpPr>
        <xdr:cNvPr id="201" name="楕円 200"/>
        <xdr:cNvSpPr/>
      </xdr:nvSpPr>
      <xdr:spPr>
        <a:xfrm>
          <a:off x="1968500" y="129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170059</xdr:rowOff>
    </xdr:from>
    <xdr:ext cx="599010" cy="259045"/>
    <xdr:sp macro="" textlink="">
      <xdr:nvSpPr>
        <xdr:cNvPr id="202" name="テキスト ボックス 201"/>
        <xdr:cNvSpPr txBox="1"/>
      </xdr:nvSpPr>
      <xdr:spPr>
        <a:xfrm>
          <a:off x="1719795" y="126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161399</xdr:rowOff>
    </xdr:from>
    <xdr:to>
      <xdr:col>6</xdr:col>
      <xdr:colOff>38100</xdr:colOff>
      <xdr:row>75</xdr:row>
      <xdr:rowOff>91549</xdr:rowOff>
    </xdr:to>
    <xdr:sp macro="" textlink="">
      <xdr:nvSpPr>
        <xdr:cNvPr id="203" name="楕円 202"/>
        <xdr:cNvSpPr/>
      </xdr:nvSpPr>
      <xdr:spPr>
        <a:xfrm>
          <a:off x="1079500" y="128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108076</xdr:rowOff>
    </xdr:from>
    <xdr:ext cx="599010" cy="259045"/>
    <xdr:sp macro="" textlink="">
      <xdr:nvSpPr>
        <xdr:cNvPr id="204" name="テキスト ボックス 203"/>
        <xdr:cNvSpPr txBox="1"/>
      </xdr:nvSpPr>
      <xdr:spPr>
        <a:xfrm>
          <a:off x="830795" y="1262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117153</xdr:rowOff>
    </xdr:from>
    <xdr:to>
      <xdr:col>24</xdr:col>
      <xdr:colOff>63500</xdr:colOff>
      <xdr:row>97</xdr:row>
      <xdr:rowOff>73406</xdr:rowOff>
    </xdr:to>
    <xdr:cxnSp macro="">
      <xdr:nvCxnSpPr>
        <xdr:cNvPr id="233" name="直線コネクタ 232"/>
        <xdr:cNvCxnSpPr/>
      </xdr:nvCxnSpPr>
      <xdr:spPr>
        <a:xfrm flipV="1">
          <a:off x="3797300" y="16576353"/>
          <a:ext cx="838200" cy="12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168694</xdr:rowOff>
    </xdr:from>
    <xdr:to>
      <xdr:col>19</xdr:col>
      <xdr:colOff>177800</xdr:colOff>
      <xdr:row>97</xdr:row>
      <xdr:rowOff>73406</xdr:rowOff>
    </xdr:to>
    <xdr:cxnSp macro="">
      <xdr:nvCxnSpPr>
        <xdr:cNvPr id="236" name="直線コネクタ 235"/>
        <xdr:cNvCxnSpPr/>
      </xdr:nvCxnSpPr>
      <xdr:spPr>
        <a:xfrm>
          <a:off x="2908300" y="16627894"/>
          <a:ext cx="889000" cy="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168694</xdr:rowOff>
    </xdr:from>
    <xdr:to>
      <xdr:col>15</xdr:col>
      <xdr:colOff>50800</xdr:colOff>
      <xdr:row>98</xdr:row>
      <xdr:rowOff>6350</xdr:rowOff>
    </xdr:to>
    <xdr:cxnSp macro="">
      <xdr:nvCxnSpPr>
        <xdr:cNvPr id="239" name="直線コネクタ 238"/>
        <xdr:cNvCxnSpPr/>
      </xdr:nvCxnSpPr>
      <xdr:spPr>
        <a:xfrm flipV="1">
          <a:off x="2019300" y="16627894"/>
          <a:ext cx="889000" cy="18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80310</xdr:rowOff>
    </xdr:from>
    <xdr:to>
      <xdr:col>10</xdr:col>
      <xdr:colOff>114300</xdr:colOff>
      <xdr:row>98</xdr:row>
      <xdr:rowOff>6350</xdr:rowOff>
    </xdr:to>
    <xdr:cxnSp macro="">
      <xdr:nvCxnSpPr>
        <xdr:cNvPr id="242" name="直線コネクタ 241"/>
        <xdr:cNvCxnSpPr/>
      </xdr:nvCxnSpPr>
      <xdr:spPr>
        <a:xfrm>
          <a:off x="1130300" y="16710960"/>
          <a:ext cx="889000" cy="9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66353</xdr:rowOff>
    </xdr:from>
    <xdr:to>
      <xdr:col>24</xdr:col>
      <xdr:colOff>114300</xdr:colOff>
      <xdr:row>96</xdr:row>
      <xdr:rowOff>167953</xdr:rowOff>
    </xdr:to>
    <xdr:sp macro="" textlink="">
      <xdr:nvSpPr>
        <xdr:cNvPr id="252" name="楕円 251"/>
        <xdr:cNvSpPr/>
      </xdr:nvSpPr>
      <xdr:spPr>
        <a:xfrm>
          <a:off x="4584700" y="165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89230</xdr:rowOff>
    </xdr:from>
    <xdr:ext cx="534377" cy="259045"/>
    <xdr:sp macro="" textlink="">
      <xdr:nvSpPr>
        <xdr:cNvPr id="253" name="衛生費該当値テキスト"/>
        <xdr:cNvSpPr txBox="1"/>
      </xdr:nvSpPr>
      <xdr:spPr>
        <a:xfrm>
          <a:off x="4686300" y="163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22606</xdr:rowOff>
    </xdr:from>
    <xdr:to>
      <xdr:col>20</xdr:col>
      <xdr:colOff>38100</xdr:colOff>
      <xdr:row>97</xdr:row>
      <xdr:rowOff>124206</xdr:rowOff>
    </xdr:to>
    <xdr:sp macro="" textlink="">
      <xdr:nvSpPr>
        <xdr:cNvPr id="254" name="楕円 253"/>
        <xdr:cNvSpPr/>
      </xdr:nvSpPr>
      <xdr:spPr>
        <a:xfrm>
          <a:off x="3746500" y="166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140733</xdr:rowOff>
    </xdr:from>
    <xdr:ext cx="534377" cy="259045"/>
    <xdr:sp macro="" textlink="">
      <xdr:nvSpPr>
        <xdr:cNvPr id="255" name="テキスト ボックス 254"/>
        <xdr:cNvSpPr txBox="1"/>
      </xdr:nvSpPr>
      <xdr:spPr>
        <a:xfrm>
          <a:off x="3530111" y="164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117894</xdr:rowOff>
    </xdr:from>
    <xdr:to>
      <xdr:col>15</xdr:col>
      <xdr:colOff>101600</xdr:colOff>
      <xdr:row>97</xdr:row>
      <xdr:rowOff>48044</xdr:rowOff>
    </xdr:to>
    <xdr:sp macro="" textlink="">
      <xdr:nvSpPr>
        <xdr:cNvPr id="256" name="楕円 255"/>
        <xdr:cNvSpPr/>
      </xdr:nvSpPr>
      <xdr:spPr>
        <a:xfrm>
          <a:off x="2857500" y="165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64571</xdr:rowOff>
    </xdr:from>
    <xdr:ext cx="534377" cy="259045"/>
    <xdr:sp macro="" textlink="">
      <xdr:nvSpPr>
        <xdr:cNvPr id="257" name="テキスト ボックス 256"/>
        <xdr:cNvSpPr txBox="1"/>
      </xdr:nvSpPr>
      <xdr:spPr>
        <a:xfrm>
          <a:off x="2641111" y="163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127000</xdr:rowOff>
    </xdr:from>
    <xdr:to>
      <xdr:col>10</xdr:col>
      <xdr:colOff>165100</xdr:colOff>
      <xdr:row>98</xdr:row>
      <xdr:rowOff>57150</xdr:rowOff>
    </xdr:to>
    <xdr:sp macro="" textlink="">
      <xdr:nvSpPr>
        <xdr:cNvPr id="258" name="楕円 257"/>
        <xdr:cNvSpPr/>
      </xdr:nvSpPr>
      <xdr:spPr>
        <a:xfrm>
          <a:off x="1968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48277</xdr:rowOff>
    </xdr:from>
    <xdr:ext cx="534377" cy="259045"/>
    <xdr:sp macro="" textlink="">
      <xdr:nvSpPr>
        <xdr:cNvPr id="259" name="テキスト ボックス 258"/>
        <xdr:cNvSpPr txBox="1"/>
      </xdr:nvSpPr>
      <xdr:spPr>
        <a:xfrm>
          <a:off x="1752111" y="168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29510</xdr:rowOff>
    </xdr:from>
    <xdr:to>
      <xdr:col>6</xdr:col>
      <xdr:colOff>38100</xdr:colOff>
      <xdr:row>97</xdr:row>
      <xdr:rowOff>131110</xdr:rowOff>
    </xdr:to>
    <xdr:sp macro="" textlink="">
      <xdr:nvSpPr>
        <xdr:cNvPr id="260" name="楕円 259"/>
        <xdr:cNvSpPr/>
      </xdr:nvSpPr>
      <xdr:spPr>
        <a:xfrm>
          <a:off x="1079500" y="166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147637</xdr:rowOff>
    </xdr:from>
    <xdr:ext cx="534377" cy="259045"/>
    <xdr:sp macro="" textlink="">
      <xdr:nvSpPr>
        <xdr:cNvPr id="261" name="テキスト ボックス 260"/>
        <xdr:cNvSpPr txBox="1"/>
      </xdr:nvSpPr>
      <xdr:spPr>
        <a:xfrm>
          <a:off x="863111" y="164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111468</xdr:rowOff>
    </xdr:from>
    <xdr:to>
      <xdr:col>55</xdr:col>
      <xdr:colOff>0</xdr:colOff>
      <xdr:row>36</xdr:row>
      <xdr:rowOff>138386</xdr:rowOff>
    </xdr:to>
    <xdr:cxnSp macro="">
      <xdr:nvCxnSpPr>
        <xdr:cNvPr id="286" name="直線コネクタ 285"/>
        <xdr:cNvCxnSpPr/>
      </xdr:nvCxnSpPr>
      <xdr:spPr>
        <a:xfrm>
          <a:off x="9639300" y="6283668"/>
          <a:ext cx="8382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108210</xdr:rowOff>
    </xdr:from>
    <xdr:to>
      <xdr:col>50</xdr:col>
      <xdr:colOff>114300</xdr:colOff>
      <xdr:row>36</xdr:row>
      <xdr:rowOff>111468</xdr:rowOff>
    </xdr:to>
    <xdr:cxnSp macro="">
      <xdr:nvCxnSpPr>
        <xdr:cNvPr id="289" name="直線コネクタ 288"/>
        <xdr:cNvCxnSpPr/>
      </xdr:nvCxnSpPr>
      <xdr:spPr>
        <a:xfrm>
          <a:off x="8750300" y="628041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99066</xdr:rowOff>
    </xdr:from>
    <xdr:to>
      <xdr:col>45</xdr:col>
      <xdr:colOff>177800</xdr:colOff>
      <xdr:row>36</xdr:row>
      <xdr:rowOff>108210</xdr:rowOff>
    </xdr:to>
    <xdr:cxnSp macro="">
      <xdr:nvCxnSpPr>
        <xdr:cNvPr id="292" name="直線コネクタ 291"/>
        <xdr:cNvCxnSpPr/>
      </xdr:nvCxnSpPr>
      <xdr:spPr>
        <a:xfrm>
          <a:off x="7861300" y="62712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96438</xdr:rowOff>
    </xdr:from>
    <xdr:to>
      <xdr:col>41</xdr:col>
      <xdr:colOff>50800</xdr:colOff>
      <xdr:row>36</xdr:row>
      <xdr:rowOff>99066</xdr:rowOff>
    </xdr:to>
    <xdr:cxnSp macro="">
      <xdr:nvCxnSpPr>
        <xdr:cNvPr id="295" name="直線コネクタ 294"/>
        <xdr:cNvCxnSpPr/>
      </xdr:nvCxnSpPr>
      <xdr:spPr>
        <a:xfrm>
          <a:off x="6972300" y="6268638"/>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87586</xdr:rowOff>
    </xdr:from>
    <xdr:to>
      <xdr:col>55</xdr:col>
      <xdr:colOff>50800</xdr:colOff>
      <xdr:row>37</xdr:row>
      <xdr:rowOff>17736</xdr:rowOff>
    </xdr:to>
    <xdr:sp macro="" textlink="">
      <xdr:nvSpPr>
        <xdr:cNvPr id="305" name="楕円 304"/>
        <xdr:cNvSpPr/>
      </xdr:nvSpPr>
      <xdr:spPr>
        <a:xfrm>
          <a:off x="10426700" y="62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110463</xdr:rowOff>
    </xdr:from>
    <xdr:ext cx="469744" cy="259045"/>
    <xdr:sp macro="" textlink="">
      <xdr:nvSpPr>
        <xdr:cNvPr id="306" name="労働費該当値テキスト"/>
        <xdr:cNvSpPr txBox="1"/>
      </xdr:nvSpPr>
      <xdr:spPr>
        <a:xfrm>
          <a:off x="10528300" y="611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60668</xdr:rowOff>
    </xdr:from>
    <xdr:to>
      <xdr:col>50</xdr:col>
      <xdr:colOff>165100</xdr:colOff>
      <xdr:row>36</xdr:row>
      <xdr:rowOff>162268</xdr:rowOff>
    </xdr:to>
    <xdr:sp macro="" textlink="">
      <xdr:nvSpPr>
        <xdr:cNvPr id="307" name="楕円 306"/>
        <xdr:cNvSpPr/>
      </xdr:nvSpPr>
      <xdr:spPr>
        <a:xfrm>
          <a:off x="9588500" y="62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7345</xdr:rowOff>
    </xdr:from>
    <xdr:ext cx="469744" cy="259045"/>
    <xdr:sp macro="" textlink="">
      <xdr:nvSpPr>
        <xdr:cNvPr id="308" name="テキスト ボックス 307"/>
        <xdr:cNvSpPr txBox="1"/>
      </xdr:nvSpPr>
      <xdr:spPr>
        <a:xfrm>
          <a:off x="9404428" y="600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57410</xdr:rowOff>
    </xdr:from>
    <xdr:to>
      <xdr:col>46</xdr:col>
      <xdr:colOff>38100</xdr:colOff>
      <xdr:row>36</xdr:row>
      <xdr:rowOff>159010</xdr:rowOff>
    </xdr:to>
    <xdr:sp macro="" textlink="">
      <xdr:nvSpPr>
        <xdr:cNvPr id="309" name="楕円 308"/>
        <xdr:cNvSpPr/>
      </xdr:nvSpPr>
      <xdr:spPr>
        <a:xfrm>
          <a:off x="8699500" y="62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4087</xdr:rowOff>
    </xdr:from>
    <xdr:ext cx="469744" cy="259045"/>
    <xdr:sp macro="" textlink="">
      <xdr:nvSpPr>
        <xdr:cNvPr id="310" name="テキスト ボックス 309"/>
        <xdr:cNvSpPr txBox="1"/>
      </xdr:nvSpPr>
      <xdr:spPr>
        <a:xfrm>
          <a:off x="8515428" y="60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48266</xdr:rowOff>
    </xdr:from>
    <xdr:to>
      <xdr:col>41</xdr:col>
      <xdr:colOff>101600</xdr:colOff>
      <xdr:row>36</xdr:row>
      <xdr:rowOff>149866</xdr:rowOff>
    </xdr:to>
    <xdr:sp macro="" textlink="">
      <xdr:nvSpPr>
        <xdr:cNvPr id="311" name="楕円 310"/>
        <xdr:cNvSpPr/>
      </xdr:nvSpPr>
      <xdr:spPr>
        <a:xfrm>
          <a:off x="7810500" y="62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166393</xdr:rowOff>
    </xdr:from>
    <xdr:ext cx="469744" cy="259045"/>
    <xdr:sp macro="" textlink="">
      <xdr:nvSpPr>
        <xdr:cNvPr id="312" name="テキスト ボックス 311"/>
        <xdr:cNvSpPr txBox="1"/>
      </xdr:nvSpPr>
      <xdr:spPr>
        <a:xfrm>
          <a:off x="7626428" y="599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45638</xdr:rowOff>
    </xdr:from>
    <xdr:to>
      <xdr:col>36</xdr:col>
      <xdr:colOff>165100</xdr:colOff>
      <xdr:row>36</xdr:row>
      <xdr:rowOff>147238</xdr:rowOff>
    </xdr:to>
    <xdr:sp macro="" textlink="">
      <xdr:nvSpPr>
        <xdr:cNvPr id="313" name="楕円 312"/>
        <xdr:cNvSpPr/>
      </xdr:nvSpPr>
      <xdr:spPr>
        <a:xfrm>
          <a:off x="6921500" y="62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163765</xdr:rowOff>
    </xdr:from>
    <xdr:ext cx="469744" cy="259045"/>
    <xdr:sp macro="" textlink="">
      <xdr:nvSpPr>
        <xdr:cNvPr id="314" name="テキスト ボックス 313"/>
        <xdr:cNvSpPr txBox="1"/>
      </xdr:nvSpPr>
      <xdr:spPr>
        <a:xfrm>
          <a:off x="6737428" y="599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32797</xdr:rowOff>
    </xdr:from>
    <xdr:to>
      <xdr:col>55</xdr:col>
      <xdr:colOff>0</xdr:colOff>
      <xdr:row>58</xdr:row>
      <xdr:rowOff>42216</xdr:rowOff>
    </xdr:to>
    <xdr:cxnSp macro="">
      <xdr:nvCxnSpPr>
        <xdr:cNvPr id="341" name="直線コネクタ 340"/>
        <xdr:cNvCxnSpPr/>
      </xdr:nvCxnSpPr>
      <xdr:spPr>
        <a:xfrm>
          <a:off x="9639300" y="9976897"/>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156699</xdr:rowOff>
    </xdr:from>
    <xdr:to>
      <xdr:col>50</xdr:col>
      <xdr:colOff>114300</xdr:colOff>
      <xdr:row>58</xdr:row>
      <xdr:rowOff>32797</xdr:rowOff>
    </xdr:to>
    <xdr:cxnSp macro="">
      <xdr:nvCxnSpPr>
        <xdr:cNvPr id="344" name="直線コネクタ 343"/>
        <xdr:cNvCxnSpPr/>
      </xdr:nvCxnSpPr>
      <xdr:spPr>
        <a:xfrm>
          <a:off x="8750300" y="9929349"/>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156699</xdr:rowOff>
    </xdr:from>
    <xdr:to>
      <xdr:col>45</xdr:col>
      <xdr:colOff>177800</xdr:colOff>
      <xdr:row>58</xdr:row>
      <xdr:rowOff>939</xdr:rowOff>
    </xdr:to>
    <xdr:cxnSp macro="">
      <xdr:nvCxnSpPr>
        <xdr:cNvPr id="347" name="直線コネクタ 346"/>
        <xdr:cNvCxnSpPr/>
      </xdr:nvCxnSpPr>
      <xdr:spPr>
        <a:xfrm flipV="1">
          <a:off x="7861300" y="9929349"/>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156552</xdr:rowOff>
    </xdr:from>
    <xdr:to>
      <xdr:col>41</xdr:col>
      <xdr:colOff>50800</xdr:colOff>
      <xdr:row>58</xdr:row>
      <xdr:rowOff>939</xdr:rowOff>
    </xdr:to>
    <xdr:cxnSp macro="">
      <xdr:nvCxnSpPr>
        <xdr:cNvPr id="350" name="直線コネクタ 349"/>
        <xdr:cNvCxnSpPr/>
      </xdr:nvCxnSpPr>
      <xdr:spPr>
        <a:xfrm>
          <a:off x="6972300" y="9929202"/>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162866</xdr:rowOff>
    </xdr:from>
    <xdr:to>
      <xdr:col>55</xdr:col>
      <xdr:colOff>50800</xdr:colOff>
      <xdr:row>58</xdr:row>
      <xdr:rowOff>93016</xdr:rowOff>
    </xdr:to>
    <xdr:sp macro="" textlink="">
      <xdr:nvSpPr>
        <xdr:cNvPr id="360" name="楕円 359"/>
        <xdr:cNvSpPr/>
      </xdr:nvSpPr>
      <xdr:spPr>
        <a:xfrm>
          <a:off x="10426700" y="99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534377" cy="259045"/>
    <xdr:sp macro="" textlink="">
      <xdr:nvSpPr>
        <xdr:cNvPr id="361" name="農林水産業費該当値テキスト"/>
        <xdr:cNvSpPr txBox="1"/>
      </xdr:nvSpPr>
      <xdr:spPr>
        <a:xfrm>
          <a:off x="10528300" y="98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153447</xdr:rowOff>
    </xdr:from>
    <xdr:to>
      <xdr:col>50</xdr:col>
      <xdr:colOff>165100</xdr:colOff>
      <xdr:row>58</xdr:row>
      <xdr:rowOff>83597</xdr:rowOff>
    </xdr:to>
    <xdr:sp macro="" textlink="">
      <xdr:nvSpPr>
        <xdr:cNvPr id="362" name="楕円 361"/>
        <xdr:cNvSpPr/>
      </xdr:nvSpPr>
      <xdr:spPr>
        <a:xfrm>
          <a:off x="9588500" y="99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74724</xdr:rowOff>
    </xdr:from>
    <xdr:ext cx="534377" cy="259045"/>
    <xdr:sp macro="" textlink="">
      <xdr:nvSpPr>
        <xdr:cNvPr id="363" name="テキスト ボックス 362"/>
        <xdr:cNvSpPr txBox="1"/>
      </xdr:nvSpPr>
      <xdr:spPr>
        <a:xfrm>
          <a:off x="9372111" y="100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105899</xdr:rowOff>
    </xdr:from>
    <xdr:to>
      <xdr:col>46</xdr:col>
      <xdr:colOff>38100</xdr:colOff>
      <xdr:row>58</xdr:row>
      <xdr:rowOff>36049</xdr:rowOff>
    </xdr:to>
    <xdr:sp macro="" textlink="">
      <xdr:nvSpPr>
        <xdr:cNvPr id="364" name="楕円 363"/>
        <xdr:cNvSpPr/>
      </xdr:nvSpPr>
      <xdr:spPr>
        <a:xfrm>
          <a:off x="8699500" y="9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52576</xdr:rowOff>
    </xdr:from>
    <xdr:ext cx="534377" cy="259045"/>
    <xdr:sp macro="" textlink="">
      <xdr:nvSpPr>
        <xdr:cNvPr id="365" name="テキスト ボックス 364"/>
        <xdr:cNvSpPr txBox="1"/>
      </xdr:nvSpPr>
      <xdr:spPr>
        <a:xfrm>
          <a:off x="8483111" y="96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121589</xdr:rowOff>
    </xdr:from>
    <xdr:to>
      <xdr:col>41</xdr:col>
      <xdr:colOff>101600</xdr:colOff>
      <xdr:row>58</xdr:row>
      <xdr:rowOff>51739</xdr:rowOff>
    </xdr:to>
    <xdr:sp macro="" textlink="">
      <xdr:nvSpPr>
        <xdr:cNvPr id="366" name="楕円 365"/>
        <xdr:cNvSpPr/>
      </xdr:nvSpPr>
      <xdr:spPr>
        <a:xfrm>
          <a:off x="78105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68266</xdr:rowOff>
    </xdr:from>
    <xdr:ext cx="534377" cy="259045"/>
    <xdr:sp macro="" textlink="">
      <xdr:nvSpPr>
        <xdr:cNvPr id="367" name="テキスト ボックス 366"/>
        <xdr:cNvSpPr txBox="1"/>
      </xdr:nvSpPr>
      <xdr:spPr>
        <a:xfrm>
          <a:off x="7594111" y="96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105752</xdr:rowOff>
    </xdr:from>
    <xdr:to>
      <xdr:col>36</xdr:col>
      <xdr:colOff>165100</xdr:colOff>
      <xdr:row>58</xdr:row>
      <xdr:rowOff>35902</xdr:rowOff>
    </xdr:to>
    <xdr:sp macro="" textlink="">
      <xdr:nvSpPr>
        <xdr:cNvPr id="368" name="楕円 367"/>
        <xdr:cNvSpPr/>
      </xdr:nvSpPr>
      <xdr:spPr>
        <a:xfrm>
          <a:off x="6921500" y="98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52429</xdr:rowOff>
    </xdr:from>
    <xdr:ext cx="534377" cy="259045"/>
    <xdr:sp macro="" textlink="">
      <xdr:nvSpPr>
        <xdr:cNvPr id="369" name="テキスト ボックス 368"/>
        <xdr:cNvSpPr txBox="1"/>
      </xdr:nvSpPr>
      <xdr:spPr>
        <a:xfrm>
          <a:off x="6705111" y="96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132682</xdr:rowOff>
    </xdr:from>
    <xdr:to>
      <xdr:col>55</xdr:col>
      <xdr:colOff>0</xdr:colOff>
      <xdr:row>75</xdr:row>
      <xdr:rowOff>140157</xdr:rowOff>
    </xdr:to>
    <xdr:cxnSp macro="">
      <xdr:nvCxnSpPr>
        <xdr:cNvPr id="396" name="直線コネクタ 395"/>
        <xdr:cNvCxnSpPr/>
      </xdr:nvCxnSpPr>
      <xdr:spPr>
        <a:xfrm flipV="1">
          <a:off x="9639300" y="12819982"/>
          <a:ext cx="838200" cy="17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140157</xdr:rowOff>
    </xdr:from>
    <xdr:to>
      <xdr:col>50</xdr:col>
      <xdr:colOff>114300</xdr:colOff>
      <xdr:row>76</xdr:row>
      <xdr:rowOff>46363</xdr:rowOff>
    </xdr:to>
    <xdr:cxnSp macro="">
      <xdr:nvCxnSpPr>
        <xdr:cNvPr id="399" name="直線コネクタ 398"/>
        <xdr:cNvCxnSpPr/>
      </xdr:nvCxnSpPr>
      <xdr:spPr>
        <a:xfrm flipV="1">
          <a:off x="8750300" y="12998907"/>
          <a:ext cx="8890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25583</xdr:rowOff>
    </xdr:from>
    <xdr:to>
      <xdr:col>45</xdr:col>
      <xdr:colOff>177800</xdr:colOff>
      <xdr:row>76</xdr:row>
      <xdr:rowOff>46363</xdr:rowOff>
    </xdr:to>
    <xdr:cxnSp macro="">
      <xdr:nvCxnSpPr>
        <xdr:cNvPr id="402" name="直線コネクタ 401"/>
        <xdr:cNvCxnSpPr/>
      </xdr:nvCxnSpPr>
      <xdr:spPr>
        <a:xfrm>
          <a:off x="7861300" y="13055783"/>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79761</xdr:rowOff>
    </xdr:from>
    <xdr:to>
      <xdr:col>41</xdr:col>
      <xdr:colOff>50800</xdr:colOff>
      <xdr:row>76</xdr:row>
      <xdr:rowOff>25583</xdr:rowOff>
    </xdr:to>
    <xdr:cxnSp macro="">
      <xdr:nvCxnSpPr>
        <xdr:cNvPr id="405" name="直線コネクタ 404"/>
        <xdr:cNvCxnSpPr/>
      </xdr:nvCxnSpPr>
      <xdr:spPr>
        <a:xfrm>
          <a:off x="6972300" y="12938511"/>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81882</xdr:rowOff>
    </xdr:from>
    <xdr:to>
      <xdr:col>55</xdr:col>
      <xdr:colOff>50800</xdr:colOff>
      <xdr:row>75</xdr:row>
      <xdr:rowOff>12032</xdr:rowOff>
    </xdr:to>
    <xdr:sp macro="" textlink="">
      <xdr:nvSpPr>
        <xdr:cNvPr id="415" name="楕円 414"/>
        <xdr:cNvSpPr/>
      </xdr:nvSpPr>
      <xdr:spPr>
        <a:xfrm>
          <a:off x="10426700" y="127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104759</xdr:rowOff>
    </xdr:from>
    <xdr:ext cx="534377" cy="259045"/>
    <xdr:sp macro="" textlink="">
      <xdr:nvSpPr>
        <xdr:cNvPr id="416" name="商工費該当値テキスト"/>
        <xdr:cNvSpPr txBox="1"/>
      </xdr:nvSpPr>
      <xdr:spPr>
        <a:xfrm>
          <a:off x="10528300" y="126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89357</xdr:rowOff>
    </xdr:from>
    <xdr:to>
      <xdr:col>50</xdr:col>
      <xdr:colOff>165100</xdr:colOff>
      <xdr:row>76</xdr:row>
      <xdr:rowOff>19507</xdr:rowOff>
    </xdr:to>
    <xdr:sp macro="" textlink="">
      <xdr:nvSpPr>
        <xdr:cNvPr id="417" name="楕円 416"/>
        <xdr:cNvSpPr/>
      </xdr:nvSpPr>
      <xdr:spPr>
        <a:xfrm>
          <a:off x="95885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36034</xdr:rowOff>
    </xdr:from>
    <xdr:ext cx="534377" cy="259045"/>
    <xdr:sp macro="" textlink="">
      <xdr:nvSpPr>
        <xdr:cNvPr id="418" name="テキスト ボックス 417"/>
        <xdr:cNvSpPr txBox="1"/>
      </xdr:nvSpPr>
      <xdr:spPr>
        <a:xfrm>
          <a:off x="9372111" y="127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167013</xdr:rowOff>
    </xdr:from>
    <xdr:to>
      <xdr:col>46</xdr:col>
      <xdr:colOff>38100</xdr:colOff>
      <xdr:row>76</xdr:row>
      <xdr:rowOff>97163</xdr:rowOff>
    </xdr:to>
    <xdr:sp macro="" textlink="">
      <xdr:nvSpPr>
        <xdr:cNvPr id="419" name="楕円 418"/>
        <xdr:cNvSpPr/>
      </xdr:nvSpPr>
      <xdr:spPr>
        <a:xfrm>
          <a:off x="8699500" y="1302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113689</xdr:rowOff>
    </xdr:from>
    <xdr:ext cx="534377" cy="259045"/>
    <xdr:sp macro="" textlink="">
      <xdr:nvSpPr>
        <xdr:cNvPr id="420" name="テキスト ボックス 419"/>
        <xdr:cNvSpPr txBox="1"/>
      </xdr:nvSpPr>
      <xdr:spPr>
        <a:xfrm>
          <a:off x="8483111" y="128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146233</xdr:rowOff>
    </xdr:from>
    <xdr:to>
      <xdr:col>41</xdr:col>
      <xdr:colOff>101600</xdr:colOff>
      <xdr:row>76</xdr:row>
      <xdr:rowOff>76383</xdr:rowOff>
    </xdr:to>
    <xdr:sp macro="" textlink="">
      <xdr:nvSpPr>
        <xdr:cNvPr id="421" name="楕円 420"/>
        <xdr:cNvSpPr/>
      </xdr:nvSpPr>
      <xdr:spPr>
        <a:xfrm>
          <a:off x="7810500" y="130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92910</xdr:rowOff>
    </xdr:from>
    <xdr:ext cx="534377" cy="259045"/>
    <xdr:sp macro="" textlink="">
      <xdr:nvSpPr>
        <xdr:cNvPr id="422" name="テキスト ボックス 421"/>
        <xdr:cNvSpPr txBox="1"/>
      </xdr:nvSpPr>
      <xdr:spPr>
        <a:xfrm>
          <a:off x="7594111" y="1278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28961</xdr:rowOff>
    </xdr:from>
    <xdr:to>
      <xdr:col>36</xdr:col>
      <xdr:colOff>165100</xdr:colOff>
      <xdr:row>75</xdr:row>
      <xdr:rowOff>130561</xdr:rowOff>
    </xdr:to>
    <xdr:sp macro="" textlink="">
      <xdr:nvSpPr>
        <xdr:cNvPr id="423" name="楕円 422"/>
        <xdr:cNvSpPr/>
      </xdr:nvSpPr>
      <xdr:spPr>
        <a:xfrm>
          <a:off x="6921500" y="128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147088</xdr:rowOff>
    </xdr:from>
    <xdr:ext cx="534377" cy="259045"/>
    <xdr:sp macro="" textlink="">
      <xdr:nvSpPr>
        <xdr:cNvPr id="424" name="テキスト ボックス 423"/>
        <xdr:cNvSpPr txBox="1"/>
      </xdr:nvSpPr>
      <xdr:spPr>
        <a:xfrm>
          <a:off x="6705111" y="126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166058</xdr:rowOff>
    </xdr:from>
    <xdr:to>
      <xdr:col>55</xdr:col>
      <xdr:colOff>0</xdr:colOff>
      <xdr:row>98</xdr:row>
      <xdr:rowOff>15219</xdr:rowOff>
    </xdr:to>
    <xdr:cxnSp macro="">
      <xdr:nvCxnSpPr>
        <xdr:cNvPr id="453" name="直線コネクタ 452"/>
        <xdr:cNvCxnSpPr/>
      </xdr:nvCxnSpPr>
      <xdr:spPr>
        <a:xfrm flipV="1">
          <a:off x="9639300" y="16796708"/>
          <a:ext cx="8382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15219</xdr:rowOff>
    </xdr:from>
    <xdr:to>
      <xdr:col>50</xdr:col>
      <xdr:colOff>114300</xdr:colOff>
      <xdr:row>98</xdr:row>
      <xdr:rowOff>30269</xdr:rowOff>
    </xdr:to>
    <xdr:cxnSp macro="">
      <xdr:nvCxnSpPr>
        <xdr:cNvPr id="456" name="直線コネクタ 455"/>
        <xdr:cNvCxnSpPr/>
      </xdr:nvCxnSpPr>
      <xdr:spPr>
        <a:xfrm flipV="1">
          <a:off x="8750300" y="16817319"/>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19754</xdr:rowOff>
    </xdr:from>
    <xdr:to>
      <xdr:col>45</xdr:col>
      <xdr:colOff>177800</xdr:colOff>
      <xdr:row>98</xdr:row>
      <xdr:rowOff>30269</xdr:rowOff>
    </xdr:to>
    <xdr:cxnSp macro="">
      <xdr:nvCxnSpPr>
        <xdr:cNvPr id="459" name="直線コネクタ 458"/>
        <xdr:cNvCxnSpPr/>
      </xdr:nvCxnSpPr>
      <xdr:spPr>
        <a:xfrm>
          <a:off x="7861300" y="1682185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19754</xdr:rowOff>
    </xdr:from>
    <xdr:to>
      <xdr:col>41</xdr:col>
      <xdr:colOff>50800</xdr:colOff>
      <xdr:row>98</xdr:row>
      <xdr:rowOff>20813</xdr:rowOff>
    </xdr:to>
    <xdr:cxnSp macro="">
      <xdr:nvCxnSpPr>
        <xdr:cNvPr id="462" name="直線コネクタ 461"/>
        <xdr:cNvCxnSpPr/>
      </xdr:nvCxnSpPr>
      <xdr:spPr>
        <a:xfrm flipV="1">
          <a:off x="6972300" y="16821854"/>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115258</xdr:rowOff>
    </xdr:from>
    <xdr:to>
      <xdr:col>55</xdr:col>
      <xdr:colOff>50800</xdr:colOff>
      <xdr:row>98</xdr:row>
      <xdr:rowOff>45408</xdr:rowOff>
    </xdr:to>
    <xdr:sp macro="" textlink="">
      <xdr:nvSpPr>
        <xdr:cNvPr id="472" name="楕円 471"/>
        <xdr:cNvSpPr/>
      </xdr:nvSpPr>
      <xdr:spPr>
        <a:xfrm>
          <a:off x="10426700" y="167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138135</xdr:rowOff>
    </xdr:from>
    <xdr:ext cx="534377" cy="259045"/>
    <xdr:sp macro="" textlink="">
      <xdr:nvSpPr>
        <xdr:cNvPr id="473" name="土木費該当値テキスト"/>
        <xdr:cNvSpPr txBox="1"/>
      </xdr:nvSpPr>
      <xdr:spPr>
        <a:xfrm>
          <a:off x="10528300" y="165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135869</xdr:rowOff>
    </xdr:from>
    <xdr:to>
      <xdr:col>50</xdr:col>
      <xdr:colOff>165100</xdr:colOff>
      <xdr:row>98</xdr:row>
      <xdr:rowOff>66019</xdr:rowOff>
    </xdr:to>
    <xdr:sp macro="" textlink="">
      <xdr:nvSpPr>
        <xdr:cNvPr id="474" name="楕円 473"/>
        <xdr:cNvSpPr/>
      </xdr:nvSpPr>
      <xdr:spPr>
        <a:xfrm>
          <a:off x="9588500" y="167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82546</xdr:rowOff>
    </xdr:from>
    <xdr:ext cx="534377" cy="259045"/>
    <xdr:sp macro="" textlink="">
      <xdr:nvSpPr>
        <xdr:cNvPr id="475" name="テキスト ボックス 474"/>
        <xdr:cNvSpPr txBox="1"/>
      </xdr:nvSpPr>
      <xdr:spPr>
        <a:xfrm>
          <a:off x="9372111" y="1654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150919</xdr:rowOff>
    </xdr:from>
    <xdr:to>
      <xdr:col>46</xdr:col>
      <xdr:colOff>38100</xdr:colOff>
      <xdr:row>98</xdr:row>
      <xdr:rowOff>81069</xdr:rowOff>
    </xdr:to>
    <xdr:sp macro="" textlink="">
      <xdr:nvSpPr>
        <xdr:cNvPr id="476" name="楕円 475"/>
        <xdr:cNvSpPr/>
      </xdr:nvSpPr>
      <xdr:spPr>
        <a:xfrm>
          <a:off x="8699500" y="167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97596</xdr:rowOff>
    </xdr:from>
    <xdr:ext cx="534377" cy="259045"/>
    <xdr:sp macro="" textlink="">
      <xdr:nvSpPr>
        <xdr:cNvPr id="477" name="テキスト ボックス 476"/>
        <xdr:cNvSpPr txBox="1"/>
      </xdr:nvSpPr>
      <xdr:spPr>
        <a:xfrm>
          <a:off x="8483111" y="1655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140404</xdr:rowOff>
    </xdr:from>
    <xdr:to>
      <xdr:col>41</xdr:col>
      <xdr:colOff>101600</xdr:colOff>
      <xdr:row>98</xdr:row>
      <xdr:rowOff>70554</xdr:rowOff>
    </xdr:to>
    <xdr:sp macro="" textlink="">
      <xdr:nvSpPr>
        <xdr:cNvPr id="478" name="楕円 477"/>
        <xdr:cNvSpPr/>
      </xdr:nvSpPr>
      <xdr:spPr>
        <a:xfrm>
          <a:off x="7810500" y="167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87081</xdr:rowOff>
    </xdr:from>
    <xdr:ext cx="534377" cy="259045"/>
    <xdr:sp macro="" textlink="">
      <xdr:nvSpPr>
        <xdr:cNvPr id="479" name="テキスト ボックス 478"/>
        <xdr:cNvSpPr txBox="1"/>
      </xdr:nvSpPr>
      <xdr:spPr>
        <a:xfrm>
          <a:off x="7594111" y="165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141463</xdr:rowOff>
    </xdr:from>
    <xdr:to>
      <xdr:col>36</xdr:col>
      <xdr:colOff>165100</xdr:colOff>
      <xdr:row>98</xdr:row>
      <xdr:rowOff>71613</xdr:rowOff>
    </xdr:to>
    <xdr:sp macro="" textlink="">
      <xdr:nvSpPr>
        <xdr:cNvPr id="480" name="楕円 479"/>
        <xdr:cNvSpPr/>
      </xdr:nvSpPr>
      <xdr:spPr>
        <a:xfrm>
          <a:off x="6921500" y="167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88140</xdr:rowOff>
    </xdr:from>
    <xdr:ext cx="534377" cy="259045"/>
    <xdr:sp macro="" textlink="">
      <xdr:nvSpPr>
        <xdr:cNvPr id="481" name="テキスト ボックス 480"/>
        <xdr:cNvSpPr txBox="1"/>
      </xdr:nvSpPr>
      <xdr:spPr>
        <a:xfrm>
          <a:off x="6705111" y="165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36373</xdr:rowOff>
    </xdr:from>
    <xdr:to>
      <xdr:col>85</xdr:col>
      <xdr:colOff>127000</xdr:colOff>
      <xdr:row>36</xdr:row>
      <xdr:rowOff>99924</xdr:rowOff>
    </xdr:to>
    <xdr:cxnSp macro="">
      <xdr:nvCxnSpPr>
        <xdr:cNvPr id="509" name="直線コネクタ 508"/>
        <xdr:cNvCxnSpPr/>
      </xdr:nvCxnSpPr>
      <xdr:spPr>
        <a:xfrm flipV="1">
          <a:off x="15481300" y="6208573"/>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96586</xdr:rowOff>
    </xdr:from>
    <xdr:to>
      <xdr:col>81</xdr:col>
      <xdr:colOff>50800</xdr:colOff>
      <xdr:row>36</xdr:row>
      <xdr:rowOff>99924</xdr:rowOff>
    </xdr:to>
    <xdr:cxnSp macro="">
      <xdr:nvCxnSpPr>
        <xdr:cNvPr id="512" name="直線コネクタ 511"/>
        <xdr:cNvCxnSpPr/>
      </xdr:nvCxnSpPr>
      <xdr:spPr>
        <a:xfrm>
          <a:off x="14592300" y="6097336"/>
          <a:ext cx="889000" cy="1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98186</xdr:rowOff>
    </xdr:from>
    <xdr:to>
      <xdr:col>76</xdr:col>
      <xdr:colOff>114300</xdr:colOff>
      <xdr:row>35</xdr:row>
      <xdr:rowOff>96586</xdr:rowOff>
    </xdr:to>
    <xdr:cxnSp macro="">
      <xdr:nvCxnSpPr>
        <xdr:cNvPr id="515" name="直線コネクタ 514"/>
        <xdr:cNvCxnSpPr/>
      </xdr:nvCxnSpPr>
      <xdr:spPr>
        <a:xfrm>
          <a:off x="13703300" y="5756036"/>
          <a:ext cx="889000" cy="3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98186</xdr:rowOff>
    </xdr:from>
    <xdr:to>
      <xdr:col>71</xdr:col>
      <xdr:colOff>177800</xdr:colOff>
      <xdr:row>34</xdr:row>
      <xdr:rowOff>107056</xdr:rowOff>
    </xdr:to>
    <xdr:cxnSp macro="">
      <xdr:nvCxnSpPr>
        <xdr:cNvPr id="518" name="直線コネクタ 517"/>
        <xdr:cNvCxnSpPr/>
      </xdr:nvCxnSpPr>
      <xdr:spPr>
        <a:xfrm flipV="1">
          <a:off x="12814300" y="5756036"/>
          <a:ext cx="889000" cy="18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157023</xdr:rowOff>
    </xdr:from>
    <xdr:to>
      <xdr:col>85</xdr:col>
      <xdr:colOff>177800</xdr:colOff>
      <xdr:row>36</xdr:row>
      <xdr:rowOff>87173</xdr:rowOff>
    </xdr:to>
    <xdr:sp macro="" textlink="">
      <xdr:nvSpPr>
        <xdr:cNvPr id="528" name="楕円 527"/>
        <xdr:cNvSpPr/>
      </xdr:nvSpPr>
      <xdr:spPr>
        <a:xfrm>
          <a:off x="16268700" y="61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8450</xdr:rowOff>
    </xdr:from>
    <xdr:ext cx="534377" cy="259045"/>
    <xdr:sp macro="" textlink="">
      <xdr:nvSpPr>
        <xdr:cNvPr id="529" name="消防費該当値テキスト"/>
        <xdr:cNvSpPr txBox="1"/>
      </xdr:nvSpPr>
      <xdr:spPr>
        <a:xfrm>
          <a:off x="16370300" y="60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49124</xdr:rowOff>
    </xdr:from>
    <xdr:to>
      <xdr:col>81</xdr:col>
      <xdr:colOff>101600</xdr:colOff>
      <xdr:row>36</xdr:row>
      <xdr:rowOff>150724</xdr:rowOff>
    </xdr:to>
    <xdr:sp macro="" textlink="">
      <xdr:nvSpPr>
        <xdr:cNvPr id="530" name="楕円 529"/>
        <xdr:cNvSpPr/>
      </xdr:nvSpPr>
      <xdr:spPr>
        <a:xfrm>
          <a:off x="15430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167251</xdr:rowOff>
    </xdr:from>
    <xdr:ext cx="534377" cy="259045"/>
    <xdr:sp macro="" textlink="">
      <xdr:nvSpPr>
        <xdr:cNvPr id="531" name="テキスト ボックス 530"/>
        <xdr:cNvSpPr txBox="1"/>
      </xdr:nvSpPr>
      <xdr:spPr>
        <a:xfrm>
          <a:off x="15214111" y="5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45786</xdr:rowOff>
    </xdr:from>
    <xdr:to>
      <xdr:col>76</xdr:col>
      <xdr:colOff>165100</xdr:colOff>
      <xdr:row>35</xdr:row>
      <xdr:rowOff>147386</xdr:rowOff>
    </xdr:to>
    <xdr:sp macro="" textlink="">
      <xdr:nvSpPr>
        <xdr:cNvPr id="532" name="楕円 531"/>
        <xdr:cNvSpPr/>
      </xdr:nvSpPr>
      <xdr:spPr>
        <a:xfrm>
          <a:off x="14541500" y="60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163913</xdr:rowOff>
    </xdr:from>
    <xdr:ext cx="534377" cy="259045"/>
    <xdr:sp macro="" textlink="">
      <xdr:nvSpPr>
        <xdr:cNvPr id="533" name="テキスト ボックス 532"/>
        <xdr:cNvSpPr txBox="1"/>
      </xdr:nvSpPr>
      <xdr:spPr>
        <a:xfrm>
          <a:off x="14325111" y="58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47386</xdr:rowOff>
    </xdr:from>
    <xdr:to>
      <xdr:col>72</xdr:col>
      <xdr:colOff>38100</xdr:colOff>
      <xdr:row>33</xdr:row>
      <xdr:rowOff>148986</xdr:rowOff>
    </xdr:to>
    <xdr:sp macro="" textlink="">
      <xdr:nvSpPr>
        <xdr:cNvPr id="534" name="楕円 533"/>
        <xdr:cNvSpPr/>
      </xdr:nvSpPr>
      <xdr:spPr>
        <a:xfrm>
          <a:off x="13652500" y="57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165513</xdr:rowOff>
    </xdr:from>
    <xdr:ext cx="534377" cy="259045"/>
    <xdr:sp macro="" textlink="">
      <xdr:nvSpPr>
        <xdr:cNvPr id="535" name="テキスト ボックス 534"/>
        <xdr:cNvSpPr txBox="1"/>
      </xdr:nvSpPr>
      <xdr:spPr>
        <a:xfrm>
          <a:off x="13436111" y="54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56256</xdr:rowOff>
    </xdr:from>
    <xdr:to>
      <xdr:col>67</xdr:col>
      <xdr:colOff>101600</xdr:colOff>
      <xdr:row>34</xdr:row>
      <xdr:rowOff>157856</xdr:rowOff>
    </xdr:to>
    <xdr:sp macro="" textlink="">
      <xdr:nvSpPr>
        <xdr:cNvPr id="536" name="楕円 535"/>
        <xdr:cNvSpPr/>
      </xdr:nvSpPr>
      <xdr:spPr>
        <a:xfrm>
          <a:off x="127635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2933</xdr:rowOff>
    </xdr:from>
    <xdr:ext cx="534377" cy="259045"/>
    <xdr:sp macro="" textlink="">
      <xdr:nvSpPr>
        <xdr:cNvPr id="537" name="テキスト ボックス 536"/>
        <xdr:cNvSpPr txBox="1"/>
      </xdr:nvSpPr>
      <xdr:spPr>
        <a:xfrm>
          <a:off x="12547111" y="5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115567</xdr:rowOff>
    </xdr:from>
    <xdr:to>
      <xdr:col>85</xdr:col>
      <xdr:colOff>127000</xdr:colOff>
      <xdr:row>56</xdr:row>
      <xdr:rowOff>36781</xdr:rowOff>
    </xdr:to>
    <xdr:cxnSp macro="">
      <xdr:nvCxnSpPr>
        <xdr:cNvPr id="569" name="直線コネクタ 568"/>
        <xdr:cNvCxnSpPr/>
      </xdr:nvCxnSpPr>
      <xdr:spPr>
        <a:xfrm flipV="1">
          <a:off x="15481300" y="9373867"/>
          <a:ext cx="838200" cy="26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115219</xdr:rowOff>
    </xdr:from>
    <xdr:ext cx="534377" cy="259045"/>
    <xdr:sp macro="" textlink="">
      <xdr:nvSpPr>
        <xdr:cNvPr id="570" name="教育費平均値テキスト"/>
        <xdr:cNvSpPr txBox="1"/>
      </xdr:nvSpPr>
      <xdr:spPr>
        <a:xfrm>
          <a:off x="16370300" y="954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36781</xdr:rowOff>
    </xdr:from>
    <xdr:to>
      <xdr:col>81</xdr:col>
      <xdr:colOff>50800</xdr:colOff>
      <xdr:row>57</xdr:row>
      <xdr:rowOff>161385</xdr:rowOff>
    </xdr:to>
    <xdr:cxnSp macro="">
      <xdr:nvCxnSpPr>
        <xdr:cNvPr id="572" name="直線コネクタ 571"/>
        <xdr:cNvCxnSpPr/>
      </xdr:nvCxnSpPr>
      <xdr:spPr>
        <a:xfrm flipV="1">
          <a:off x="14592300" y="9637981"/>
          <a:ext cx="889000" cy="29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107659</xdr:rowOff>
    </xdr:from>
    <xdr:ext cx="534377" cy="259045"/>
    <xdr:sp macro="" textlink="">
      <xdr:nvSpPr>
        <xdr:cNvPr id="574" name="テキスト ボックス 573"/>
        <xdr:cNvSpPr txBox="1"/>
      </xdr:nvSpPr>
      <xdr:spPr>
        <a:xfrm>
          <a:off x="15214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161385</xdr:rowOff>
    </xdr:from>
    <xdr:to>
      <xdr:col>76</xdr:col>
      <xdr:colOff>114300</xdr:colOff>
      <xdr:row>58</xdr:row>
      <xdr:rowOff>32438</xdr:rowOff>
    </xdr:to>
    <xdr:cxnSp macro="">
      <xdr:nvCxnSpPr>
        <xdr:cNvPr id="575" name="直線コネクタ 574"/>
        <xdr:cNvCxnSpPr/>
      </xdr:nvCxnSpPr>
      <xdr:spPr>
        <a:xfrm flipV="1">
          <a:off x="13703300" y="9934035"/>
          <a:ext cx="8890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123633</xdr:rowOff>
    </xdr:from>
    <xdr:to>
      <xdr:col>71</xdr:col>
      <xdr:colOff>177800</xdr:colOff>
      <xdr:row>58</xdr:row>
      <xdr:rowOff>32438</xdr:rowOff>
    </xdr:to>
    <xdr:cxnSp macro="">
      <xdr:nvCxnSpPr>
        <xdr:cNvPr id="578" name="直線コネクタ 577"/>
        <xdr:cNvCxnSpPr/>
      </xdr:nvCxnSpPr>
      <xdr:spPr>
        <a:xfrm>
          <a:off x="12814300" y="9724833"/>
          <a:ext cx="889000" cy="25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68127</xdr:rowOff>
    </xdr:from>
    <xdr:ext cx="534377" cy="259045"/>
    <xdr:sp macro="" textlink="">
      <xdr:nvSpPr>
        <xdr:cNvPr id="582" name="テキスト ボックス 581"/>
        <xdr:cNvSpPr txBox="1"/>
      </xdr:nvSpPr>
      <xdr:spPr>
        <a:xfrm>
          <a:off x="12547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64767</xdr:rowOff>
    </xdr:from>
    <xdr:to>
      <xdr:col>85</xdr:col>
      <xdr:colOff>177800</xdr:colOff>
      <xdr:row>54</xdr:row>
      <xdr:rowOff>166367</xdr:rowOff>
    </xdr:to>
    <xdr:sp macro="" textlink="">
      <xdr:nvSpPr>
        <xdr:cNvPr id="588" name="楕円 587"/>
        <xdr:cNvSpPr/>
      </xdr:nvSpPr>
      <xdr:spPr>
        <a:xfrm>
          <a:off x="16268700" y="93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87644</xdr:rowOff>
    </xdr:from>
    <xdr:ext cx="534377" cy="259045"/>
    <xdr:sp macro="" textlink="">
      <xdr:nvSpPr>
        <xdr:cNvPr id="589" name="教育費該当値テキスト"/>
        <xdr:cNvSpPr txBox="1"/>
      </xdr:nvSpPr>
      <xdr:spPr>
        <a:xfrm>
          <a:off x="16370300" y="91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157431</xdr:rowOff>
    </xdr:from>
    <xdr:to>
      <xdr:col>81</xdr:col>
      <xdr:colOff>101600</xdr:colOff>
      <xdr:row>56</xdr:row>
      <xdr:rowOff>87581</xdr:rowOff>
    </xdr:to>
    <xdr:sp macro="" textlink="">
      <xdr:nvSpPr>
        <xdr:cNvPr id="590" name="楕円 589"/>
        <xdr:cNvSpPr/>
      </xdr:nvSpPr>
      <xdr:spPr>
        <a:xfrm>
          <a:off x="15430500" y="95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104108</xdr:rowOff>
    </xdr:from>
    <xdr:ext cx="534377" cy="259045"/>
    <xdr:sp macro="" textlink="">
      <xdr:nvSpPr>
        <xdr:cNvPr id="591" name="テキスト ボックス 590"/>
        <xdr:cNvSpPr txBox="1"/>
      </xdr:nvSpPr>
      <xdr:spPr>
        <a:xfrm>
          <a:off x="15214111" y="93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110585</xdr:rowOff>
    </xdr:from>
    <xdr:to>
      <xdr:col>76</xdr:col>
      <xdr:colOff>165100</xdr:colOff>
      <xdr:row>58</xdr:row>
      <xdr:rowOff>40735</xdr:rowOff>
    </xdr:to>
    <xdr:sp macro="" textlink="">
      <xdr:nvSpPr>
        <xdr:cNvPr id="592" name="楕円 591"/>
        <xdr:cNvSpPr/>
      </xdr:nvSpPr>
      <xdr:spPr>
        <a:xfrm>
          <a:off x="14541500" y="9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31862</xdr:rowOff>
    </xdr:from>
    <xdr:ext cx="534377" cy="259045"/>
    <xdr:sp macro="" textlink="">
      <xdr:nvSpPr>
        <xdr:cNvPr id="593" name="テキスト ボックス 592"/>
        <xdr:cNvSpPr txBox="1"/>
      </xdr:nvSpPr>
      <xdr:spPr>
        <a:xfrm>
          <a:off x="14325111" y="99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153088</xdr:rowOff>
    </xdr:from>
    <xdr:to>
      <xdr:col>72</xdr:col>
      <xdr:colOff>38100</xdr:colOff>
      <xdr:row>58</xdr:row>
      <xdr:rowOff>83238</xdr:rowOff>
    </xdr:to>
    <xdr:sp macro="" textlink="">
      <xdr:nvSpPr>
        <xdr:cNvPr id="594" name="楕円 593"/>
        <xdr:cNvSpPr/>
      </xdr:nvSpPr>
      <xdr:spPr>
        <a:xfrm>
          <a:off x="13652500" y="99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74365</xdr:rowOff>
    </xdr:from>
    <xdr:ext cx="534377" cy="259045"/>
    <xdr:sp macro="" textlink="">
      <xdr:nvSpPr>
        <xdr:cNvPr id="595" name="テキスト ボックス 594"/>
        <xdr:cNvSpPr txBox="1"/>
      </xdr:nvSpPr>
      <xdr:spPr>
        <a:xfrm>
          <a:off x="13436111" y="100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72833</xdr:rowOff>
    </xdr:from>
    <xdr:to>
      <xdr:col>67</xdr:col>
      <xdr:colOff>101600</xdr:colOff>
      <xdr:row>57</xdr:row>
      <xdr:rowOff>2983</xdr:rowOff>
    </xdr:to>
    <xdr:sp macro="" textlink="">
      <xdr:nvSpPr>
        <xdr:cNvPr id="596" name="楕円 595"/>
        <xdr:cNvSpPr/>
      </xdr:nvSpPr>
      <xdr:spPr>
        <a:xfrm>
          <a:off x="12763500" y="96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19510</xdr:rowOff>
    </xdr:from>
    <xdr:ext cx="534377" cy="259045"/>
    <xdr:sp macro="" textlink="">
      <xdr:nvSpPr>
        <xdr:cNvPr id="597" name="テキスト ボックス 596"/>
        <xdr:cNvSpPr txBox="1"/>
      </xdr:nvSpPr>
      <xdr:spPr>
        <a:xfrm>
          <a:off x="12547111" y="94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86162</xdr:rowOff>
    </xdr:from>
    <xdr:to>
      <xdr:col>85</xdr:col>
      <xdr:colOff>127000</xdr:colOff>
      <xdr:row>77</xdr:row>
      <xdr:rowOff>115835</xdr:rowOff>
    </xdr:to>
    <xdr:cxnSp macro="">
      <xdr:nvCxnSpPr>
        <xdr:cNvPr id="626" name="直線コネクタ 625"/>
        <xdr:cNvCxnSpPr/>
      </xdr:nvCxnSpPr>
      <xdr:spPr>
        <a:xfrm>
          <a:off x="15481300" y="13287812"/>
          <a:ext cx="8382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7"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86162</xdr:rowOff>
    </xdr:from>
    <xdr:to>
      <xdr:col>81</xdr:col>
      <xdr:colOff>50800</xdr:colOff>
      <xdr:row>77</xdr:row>
      <xdr:rowOff>159665</xdr:rowOff>
    </xdr:to>
    <xdr:cxnSp macro="">
      <xdr:nvCxnSpPr>
        <xdr:cNvPr id="629" name="直線コネクタ 628"/>
        <xdr:cNvCxnSpPr/>
      </xdr:nvCxnSpPr>
      <xdr:spPr>
        <a:xfrm flipV="1">
          <a:off x="14592300" y="13287812"/>
          <a:ext cx="889000" cy="7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31" name="テキスト ボックス 630"/>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159665</xdr:rowOff>
    </xdr:from>
    <xdr:to>
      <xdr:col>76</xdr:col>
      <xdr:colOff>114300</xdr:colOff>
      <xdr:row>79</xdr:row>
      <xdr:rowOff>17208</xdr:rowOff>
    </xdr:to>
    <xdr:cxnSp macro="">
      <xdr:nvCxnSpPr>
        <xdr:cNvPr id="632" name="直線コネクタ 631"/>
        <xdr:cNvCxnSpPr/>
      </xdr:nvCxnSpPr>
      <xdr:spPr>
        <a:xfrm flipV="1">
          <a:off x="13703300" y="13361315"/>
          <a:ext cx="889000" cy="2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4" name="テキスト ボックス 633"/>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169106</xdr:rowOff>
    </xdr:from>
    <xdr:to>
      <xdr:col>71</xdr:col>
      <xdr:colOff>177800</xdr:colOff>
      <xdr:row>79</xdr:row>
      <xdr:rowOff>17208</xdr:rowOff>
    </xdr:to>
    <xdr:cxnSp macro="">
      <xdr:nvCxnSpPr>
        <xdr:cNvPr id="635" name="直線コネクタ 634"/>
        <xdr:cNvCxnSpPr/>
      </xdr:nvCxnSpPr>
      <xdr:spPr>
        <a:xfrm>
          <a:off x="12814300" y="13542206"/>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7" name="テキスト ボックス 636"/>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39" name="テキスト ボックス 638"/>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65035</xdr:rowOff>
    </xdr:from>
    <xdr:to>
      <xdr:col>85</xdr:col>
      <xdr:colOff>177800</xdr:colOff>
      <xdr:row>77</xdr:row>
      <xdr:rowOff>166635</xdr:rowOff>
    </xdr:to>
    <xdr:sp macro="" textlink="">
      <xdr:nvSpPr>
        <xdr:cNvPr id="645" name="楕円 644"/>
        <xdr:cNvSpPr/>
      </xdr:nvSpPr>
      <xdr:spPr>
        <a:xfrm>
          <a:off x="16268700" y="13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87912</xdr:rowOff>
    </xdr:from>
    <xdr:ext cx="534377" cy="259045"/>
    <xdr:sp macro="" textlink="">
      <xdr:nvSpPr>
        <xdr:cNvPr id="646" name="災害復旧費該当値テキスト"/>
        <xdr:cNvSpPr txBox="1"/>
      </xdr:nvSpPr>
      <xdr:spPr>
        <a:xfrm>
          <a:off x="16370300" y="131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35362</xdr:rowOff>
    </xdr:from>
    <xdr:to>
      <xdr:col>81</xdr:col>
      <xdr:colOff>101600</xdr:colOff>
      <xdr:row>77</xdr:row>
      <xdr:rowOff>136962</xdr:rowOff>
    </xdr:to>
    <xdr:sp macro="" textlink="">
      <xdr:nvSpPr>
        <xdr:cNvPr id="647" name="楕円 646"/>
        <xdr:cNvSpPr/>
      </xdr:nvSpPr>
      <xdr:spPr>
        <a:xfrm>
          <a:off x="15430500" y="132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153489</xdr:rowOff>
    </xdr:from>
    <xdr:ext cx="534377" cy="259045"/>
    <xdr:sp macro="" textlink="">
      <xdr:nvSpPr>
        <xdr:cNvPr id="648" name="テキスト ボックス 647"/>
        <xdr:cNvSpPr txBox="1"/>
      </xdr:nvSpPr>
      <xdr:spPr>
        <a:xfrm>
          <a:off x="15214111" y="130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108865</xdr:rowOff>
    </xdr:from>
    <xdr:to>
      <xdr:col>76</xdr:col>
      <xdr:colOff>165100</xdr:colOff>
      <xdr:row>78</xdr:row>
      <xdr:rowOff>39015</xdr:rowOff>
    </xdr:to>
    <xdr:sp macro="" textlink="">
      <xdr:nvSpPr>
        <xdr:cNvPr id="649" name="楕円 648"/>
        <xdr:cNvSpPr/>
      </xdr:nvSpPr>
      <xdr:spPr>
        <a:xfrm>
          <a:off x="145415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55542</xdr:rowOff>
    </xdr:from>
    <xdr:ext cx="534377" cy="259045"/>
    <xdr:sp macro="" textlink="">
      <xdr:nvSpPr>
        <xdr:cNvPr id="650" name="テキスト ボックス 649"/>
        <xdr:cNvSpPr txBox="1"/>
      </xdr:nvSpPr>
      <xdr:spPr>
        <a:xfrm>
          <a:off x="14325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137858</xdr:rowOff>
    </xdr:from>
    <xdr:to>
      <xdr:col>72</xdr:col>
      <xdr:colOff>38100</xdr:colOff>
      <xdr:row>79</xdr:row>
      <xdr:rowOff>68008</xdr:rowOff>
    </xdr:to>
    <xdr:sp macro="" textlink="">
      <xdr:nvSpPr>
        <xdr:cNvPr id="651" name="楕円 650"/>
        <xdr:cNvSpPr/>
      </xdr:nvSpPr>
      <xdr:spPr>
        <a:xfrm>
          <a:off x="136525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84535</xdr:rowOff>
    </xdr:from>
    <xdr:ext cx="469744" cy="259045"/>
    <xdr:sp macro="" textlink="">
      <xdr:nvSpPr>
        <xdr:cNvPr id="652" name="テキスト ボックス 651"/>
        <xdr:cNvSpPr txBox="1"/>
      </xdr:nvSpPr>
      <xdr:spPr>
        <a:xfrm>
          <a:off x="13468428" y="132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118306</xdr:rowOff>
    </xdr:from>
    <xdr:to>
      <xdr:col>67</xdr:col>
      <xdr:colOff>101600</xdr:colOff>
      <xdr:row>79</xdr:row>
      <xdr:rowOff>48456</xdr:rowOff>
    </xdr:to>
    <xdr:sp macro="" textlink="">
      <xdr:nvSpPr>
        <xdr:cNvPr id="653" name="楕円 652"/>
        <xdr:cNvSpPr/>
      </xdr:nvSpPr>
      <xdr:spPr>
        <a:xfrm>
          <a:off x="12763500" y="134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64983</xdr:rowOff>
    </xdr:from>
    <xdr:ext cx="469744" cy="259045"/>
    <xdr:sp macro="" textlink="">
      <xdr:nvSpPr>
        <xdr:cNvPr id="654" name="テキスト ボックス 653"/>
        <xdr:cNvSpPr txBox="1"/>
      </xdr:nvSpPr>
      <xdr:spPr>
        <a:xfrm>
          <a:off x="12579428" y="1326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63157</xdr:rowOff>
    </xdr:from>
    <xdr:to>
      <xdr:col>85</xdr:col>
      <xdr:colOff>127000</xdr:colOff>
      <xdr:row>90</xdr:row>
      <xdr:rowOff>158389</xdr:rowOff>
    </xdr:to>
    <xdr:cxnSp macro="">
      <xdr:nvCxnSpPr>
        <xdr:cNvPr id="683" name="直線コネクタ 682"/>
        <xdr:cNvCxnSpPr/>
      </xdr:nvCxnSpPr>
      <xdr:spPr>
        <a:xfrm flipV="1">
          <a:off x="15481300" y="15493657"/>
          <a:ext cx="838200" cy="9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158389</xdr:rowOff>
    </xdr:from>
    <xdr:to>
      <xdr:col>81</xdr:col>
      <xdr:colOff>50800</xdr:colOff>
      <xdr:row>91</xdr:row>
      <xdr:rowOff>95619</xdr:rowOff>
    </xdr:to>
    <xdr:cxnSp macro="">
      <xdr:nvCxnSpPr>
        <xdr:cNvPr id="686" name="直線コネクタ 685"/>
        <xdr:cNvCxnSpPr/>
      </xdr:nvCxnSpPr>
      <xdr:spPr>
        <a:xfrm flipV="1">
          <a:off x="14592300" y="15588889"/>
          <a:ext cx="8890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8" name="テキスト ボックス 687"/>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90246</xdr:rowOff>
    </xdr:from>
    <xdr:to>
      <xdr:col>76</xdr:col>
      <xdr:colOff>114300</xdr:colOff>
      <xdr:row>91</xdr:row>
      <xdr:rowOff>95619</xdr:rowOff>
    </xdr:to>
    <xdr:cxnSp macro="">
      <xdr:nvCxnSpPr>
        <xdr:cNvPr id="689" name="直線コネクタ 688"/>
        <xdr:cNvCxnSpPr/>
      </xdr:nvCxnSpPr>
      <xdr:spPr>
        <a:xfrm>
          <a:off x="13703300" y="15520746"/>
          <a:ext cx="889000" cy="17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1" name="テキスト ボックス 690"/>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90246</xdr:rowOff>
    </xdr:from>
    <xdr:to>
      <xdr:col>71</xdr:col>
      <xdr:colOff>177800</xdr:colOff>
      <xdr:row>91</xdr:row>
      <xdr:rowOff>41345</xdr:rowOff>
    </xdr:to>
    <xdr:cxnSp macro="">
      <xdr:nvCxnSpPr>
        <xdr:cNvPr id="692" name="直線コネクタ 691"/>
        <xdr:cNvCxnSpPr/>
      </xdr:nvCxnSpPr>
      <xdr:spPr>
        <a:xfrm flipV="1">
          <a:off x="12814300" y="15520746"/>
          <a:ext cx="889000" cy="1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4" name="テキスト ボックス 693"/>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12357</xdr:rowOff>
    </xdr:from>
    <xdr:to>
      <xdr:col>85</xdr:col>
      <xdr:colOff>177800</xdr:colOff>
      <xdr:row>90</xdr:row>
      <xdr:rowOff>113957</xdr:rowOff>
    </xdr:to>
    <xdr:sp macro="" textlink="">
      <xdr:nvSpPr>
        <xdr:cNvPr id="702" name="楕円 701"/>
        <xdr:cNvSpPr/>
      </xdr:nvSpPr>
      <xdr:spPr>
        <a:xfrm>
          <a:off x="16268700" y="154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136834</xdr:rowOff>
    </xdr:from>
    <xdr:ext cx="534377" cy="259045"/>
    <xdr:sp macro="" textlink="">
      <xdr:nvSpPr>
        <xdr:cNvPr id="703" name="公債費該当値テキスト"/>
        <xdr:cNvSpPr txBox="1"/>
      </xdr:nvSpPr>
      <xdr:spPr>
        <a:xfrm>
          <a:off x="16370300" y="153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107589</xdr:rowOff>
    </xdr:from>
    <xdr:to>
      <xdr:col>81</xdr:col>
      <xdr:colOff>101600</xdr:colOff>
      <xdr:row>91</xdr:row>
      <xdr:rowOff>37739</xdr:rowOff>
    </xdr:to>
    <xdr:sp macro="" textlink="">
      <xdr:nvSpPr>
        <xdr:cNvPr id="704" name="楕円 703"/>
        <xdr:cNvSpPr/>
      </xdr:nvSpPr>
      <xdr:spPr>
        <a:xfrm>
          <a:off x="15430500" y="155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54266</xdr:rowOff>
    </xdr:from>
    <xdr:ext cx="534377" cy="259045"/>
    <xdr:sp macro="" textlink="">
      <xdr:nvSpPr>
        <xdr:cNvPr id="705" name="テキスト ボックス 704"/>
        <xdr:cNvSpPr txBox="1"/>
      </xdr:nvSpPr>
      <xdr:spPr>
        <a:xfrm>
          <a:off x="15214111" y="153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44819</xdr:rowOff>
    </xdr:from>
    <xdr:to>
      <xdr:col>76</xdr:col>
      <xdr:colOff>165100</xdr:colOff>
      <xdr:row>91</xdr:row>
      <xdr:rowOff>146419</xdr:rowOff>
    </xdr:to>
    <xdr:sp macro="" textlink="">
      <xdr:nvSpPr>
        <xdr:cNvPr id="706" name="楕円 705"/>
        <xdr:cNvSpPr/>
      </xdr:nvSpPr>
      <xdr:spPr>
        <a:xfrm>
          <a:off x="14541500" y="156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162946</xdr:rowOff>
    </xdr:from>
    <xdr:ext cx="534377" cy="259045"/>
    <xdr:sp macro="" textlink="">
      <xdr:nvSpPr>
        <xdr:cNvPr id="707" name="テキスト ボックス 706"/>
        <xdr:cNvSpPr txBox="1"/>
      </xdr:nvSpPr>
      <xdr:spPr>
        <a:xfrm>
          <a:off x="14325111" y="154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39446</xdr:rowOff>
    </xdr:from>
    <xdr:to>
      <xdr:col>72</xdr:col>
      <xdr:colOff>38100</xdr:colOff>
      <xdr:row>90</xdr:row>
      <xdr:rowOff>141046</xdr:rowOff>
    </xdr:to>
    <xdr:sp macro="" textlink="">
      <xdr:nvSpPr>
        <xdr:cNvPr id="708" name="楕円 707"/>
        <xdr:cNvSpPr/>
      </xdr:nvSpPr>
      <xdr:spPr>
        <a:xfrm>
          <a:off x="13652500" y="154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157573</xdr:rowOff>
    </xdr:from>
    <xdr:ext cx="534377" cy="259045"/>
    <xdr:sp macro="" textlink="">
      <xdr:nvSpPr>
        <xdr:cNvPr id="709" name="テキスト ボックス 708"/>
        <xdr:cNvSpPr txBox="1"/>
      </xdr:nvSpPr>
      <xdr:spPr>
        <a:xfrm>
          <a:off x="13436111" y="152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161995</xdr:rowOff>
    </xdr:from>
    <xdr:to>
      <xdr:col>67</xdr:col>
      <xdr:colOff>101600</xdr:colOff>
      <xdr:row>91</xdr:row>
      <xdr:rowOff>92145</xdr:rowOff>
    </xdr:to>
    <xdr:sp macro="" textlink="">
      <xdr:nvSpPr>
        <xdr:cNvPr id="710" name="楕円 709"/>
        <xdr:cNvSpPr/>
      </xdr:nvSpPr>
      <xdr:spPr>
        <a:xfrm>
          <a:off x="12763500" y="155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108672</xdr:rowOff>
    </xdr:from>
    <xdr:ext cx="534377" cy="259045"/>
    <xdr:sp macro="" textlink="">
      <xdr:nvSpPr>
        <xdr:cNvPr id="711" name="テキスト ボックス 710"/>
        <xdr:cNvSpPr txBox="1"/>
      </xdr:nvSpPr>
      <xdr:spPr>
        <a:xfrm>
          <a:off x="12547111" y="153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155,731</a:t>
          </a:r>
          <a:r>
            <a:rPr kumimoji="1" lang="ja-JP" altLang="ja-JP" sz="1100">
              <a:solidFill>
                <a:schemeClr val="dk1"/>
              </a:solidFill>
              <a:effectLst/>
              <a:latin typeface="+mn-lt"/>
              <a:ea typeface="+mn-ea"/>
              <a:cs typeface="+mn-cs"/>
            </a:rPr>
            <a:t>円と県内平均より高くなってる。これは，</a:t>
          </a:r>
          <a:r>
            <a:rPr kumimoji="1" lang="ja-JP" altLang="en-US" sz="1100">
              <a:solidFill>
                <a:schemeClr val="dk1"/>
              </a:solidFill>
              <a:effectLst/>
              <a:latin typeface="+mn-lt"/>
              <a:ea typeface="+mn-ea"/>
              <a:cs typeface="+mn-cs"/>
            </a:rPr>
            <a:t>ペアシティ三原西館再編改修工事費</a:t>
          </a:r>
          <a:r>
            <a:rPr kumimoji="1" lang="ja-JP" altLang="ja-JP" sz="1100">
              <a:solidFill>
                <a:schemeClr val="dk1"/>
              </a:solidFill>
              <a:effectLst/>
              <a:latin typeface="+mn-lt"/>
              <a:ea typeface="+mn-ea"/>
              <a:cs typeface="+mn-cs"/>
            </a:rPr>
            <a:t>などの増加によるものである。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167,889</a:t>
          </a:r>
          <a:r>
            <a:rPr kumimoji="1" lang="ja-JP" altLang="ja-JP" sz="1100">
              <a:solidFill>
                <a:schemeClr val="dk1"/>
              </a:solidFill>
              <a:effectLst/>
              <a:latin typeface="+mn-lt"/>
              <a:ea typeface="+mn-ea"/>
              <a:cs typeface="+mn-cs"/>
            </a:rPr>
            <a:t>円と類似団体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より高くなっている。これは，</a:t>
          </a:r>
          <a:r>
            <a:rPr kumimoji="1" lang="ja-JP" altLang="ja-JP" sz="1100" b="0">
              <a:solidFill>
                <a:schemeClr val="dk1"/>
              </a:solidFill>
              <a:effectLst/>
              <a:latin typeface="+mn-lt"/>
              <a:ea typeface="+mn-ea"/>
              <a:cs typeface="+mn-cs"/>
            </a:rPr>
            <a:t>認定こども園への給付金に要する経費が必要であったことによる。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30,307</a:t>
          </a:r>
          <a:r>
            <a:rPr kumimoji="1" lang="ja-JP" altLang="ja-JP" sz="1100">
              <a:solidFill>
                <a:schemeClr val="dk1"/>
              </a:solidFill>
              <a:effectLst/>
              <a:latin typeface="+mn-lt"/>
              <a:ea typeface="+mn-ea"/>
              <a:cs typeface="+mn-cs"/>
            </a:rPr>
            <a:t>円と</a:t>
          </a:r>
          <a:r>
            <a:rPr kumimoji="1" lang="ja-JP" altLang="ja-JP" sz="1100" b="0" i="0" baseline="0">
              <a:solidFill>
                <a:schemeClr val="dk1"/>
              </a:solidFill>
              <a:effectLst/>
              <a:latin typeface="+mn-lt"/>
              <a:ea typeface="+mn-ea"/>
              <a:cs typeface="+mn-cs"/>
            </a:rPr>
            <a:t>類似団体・全国・県内平均より高くなってる。これは，</a:t>
          </a:r>
          <a:r>
            <a:rPr kumimoji="1" lang="ja-JP" altLang="en-US" sz="1100" b="0" i="0" baseline="0">
              <a:solidFill>
                <a:schemeClr val="dk1"/>
              </a:solidFill>
              <a:effectLst/>
              <a:latin typeface="+mn-lt"/>
              <a:ea typeface="+mn-ea"/>
              <a:cs typeface="+mn-cs"/>
            </a:rPr>
            <a:t>市内事業者事業継続支援や観光</a:t>
          </a:r>
          <a:r>
            <a:rPr kumimoji="1" lang="en-US" altLang="ja-JP" sz="1100" b="0" i="0" baseline="0">
              <a:solidFill>
                <a:schemeClr val="dk1"/>
              </a:solidFill>
              <a:effectLst/>
              <a:latin typeface="+mn-lt"/>
              <a:ea typeface="+mn-ea"/>
              <a:cs typeface="+mn-cs"/>
            </a:rPr>
            <a:t>DMC</a:t>
          </a:r>
          <a:r>
            <a:rPr kumimoji="1" lang="ja-JP" altLang="en-US" sz="1100" b="0" i="0" baseline="0">
              <a:solidFill>
                <a:schemeClr val="dk1"/>
              </a:solidFill>
              <a:effectLst/>
              <a:latin typeface="+mn-lt"/>
              <a:ea typeface="+mn-ea"/>
              <a:cs typeface="+mn-cs"/>
            </a:rPr>
            <a:t>支援の</a:t>
          </a:r>
          <a:r>
            <a:rPr kumimoji="1" lang="ja-JP" altLang="ja-JP" sz="1100" b="0" i="0" baseline="0">
              <a:solidFill>
                <a:schemeClr val="dk1"/>
              </a:solidFill>
              <a:effectLst/>
              <a:latin typeface="+mn-lt"/>
              <a:ea typeface="+mn-ea"/>
              <a:cs typeface="+mn-cs"/>
            </a:rPr>
            <a:t>ための事業費の増加によるものである。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災害復旧費は，住民一人当たり</a:t>
          </a:r>
          <a:r>
            <a:rPr kumimoji="1" lang="en-US" altLang="ja-JP" sz="1100">
              <a:solidFill>
                <a:schemeClr val="dk1"/>
              </a:solidFill>
              <a:effectLst/>
              <a:latin typeface="+mn-lt"/>
              <a:ea typeface="+mn-ea"/>
              <a:cs typeface="+mn-cs"/>
            </a:rPr>
            <a:t>35,632</a:t>
          </a:r>
          <a:r>
            <a:rPr kumimoji="1" lang="ja-JP" altLang="ja-JP" sz="1100">
              <a:solidFill>
                <a:schemeClr val="dk1"/>
              </a:solidFill>
              <a:effectLst/>
              <a:latin typeface="+mn-lt"/>
              <a:ea typeface="+mn-ea"/>
              <a:cs typeface="+mn-cs"/>
            </a:rPr>
            <a:t>円と類似団体・全国・県内平均より高くなっている。これは，平成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a:t>
          </a:r>
          <a:r>
            <a:rPr kumimoji="1" lang="ja-JP" altLang="en-US" sz="1100">
              <a:solidFill>
                <a:schemeClr val="dk1"/>
              </a:solidFill>
              <a:effectLst/>
              <a:latin typeface="+mn-lt"/>
              <a:ea typeface="+mn-ea"/>
              <a:cs typeface="+mn-cs"/>
            </a:rPr>
            <a:t>及び令和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年豪雨災害</a:t>
          </a:r>
          <a:r>
            <a:rPr kumimoji="1" lang="ja-JP" altLang="ja-JP" sz="1100">
              <a:solidFill>
                <a:schemeClr val="dk1"/>
              </a:solidFill>
              <a:effectLst/>
              <a:latin typeface="+mn-lt"/>
              <a:ea typeface="+mn-ea"/>
              <a:cs typeface="+mn-cs"/>
            </a:rPr>
            <a:t>に対する災害復旧工事費の増加によるものである。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財政調整基金残高は，新型コロナウイルス感染症対応や令和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年豪雨災害復旧に要する費用に充てるため，</a:t>
          </a:r>
          <a:r>
            <a:rPr kumimoji="1" lang="ja-JP" altLang="ja-JP" sz="1100" baseline="0">
              <a:solidFill>
                <a:schemeClr val="dk1"/>
              </a:solidFill>
              <a:effectLst/>
              <a:latin typeface="+mn-lt"/>
              <a:ea typeface="+mn-ea"/>
              <a:cs typeface="+mn-cs"/>
            </a:rPr>
            <a:t>取崩しを</a:t>
          </a:r>
          <a:r>
            <a:rPr kumimoji="1" lang="ja-JP" altLang="en-US" sz="1100" baseline="0">
              <a:solidFill>
                <a:schemeClr val="dk1"/>
              </a:solidFill>
              <a:effectLst/>
              <a:latin typeface="+mn-lt"/>
              <a:ea typeface="+mn-ea"/>
              <a:cs typeface="+mn-cs"/>
            </a:rPr>
            <a:t>行ったため，</a:t>
          </a:r>
          <a:r>
            <a:rPr kumimoji="1" lang="ja-JP" altLang="ja-JP" sz="1100" baseline="0">
              <a:solidFill>
                <a:schemeClr val="dk1"/>
              </a:solidFill>
              <a:effectLst/>
              <a:latin typeface="+mn-lt"/>
              <a:ea typeface="+mn-ea"/>
              <a:cs typeface="+mn-cs"/>
            </a:rPr>
            <a:t>前年度から</a:t>
          </a:r>
          <a:r>
            <a:rPr kumimoji="1" lang="ja-JP" altLang="en-US" sz="1100" baseline="0">
              <a:solidFill>
                <a:schemeClr val="dk1"/>
              </a:solidFill>
              <a:effectLst/>
              <a:latin typeface="+mn-lt"/>
              <a:ea typeface="+mn-ea"/>
              <a:cs typeface="+mn-cs"/>
            </a:rPr>
            <a:t>減額</a:t>
          </a:r>
          <a:r>
            <a:rPr kumimoji="1" lang="ja-JP" altLang="ja-JP" sz="1100" baseline="0">
              <a:solidFill>
                <a:schemeClr val="dk1"/>
              </a:solidFill>
              <a:effectLst/>
              <a:latin typeface="+mn-lt"/>
              <a:ea typeface="+mn-ea"/>
              <a:cs typeface="+mn-cs"/>
            </a:rPr>
            <a:t>となっている。標準財政規模比が</a:t>
          </a:r>
          <a:r>
            <a:rPr kumimoji="1" lang="en-US" altLang="ja-JP" sz="1100" baseline="0">
              <a:solidFill>
                <a:schemeClr val="dk1"/>
              </a:solidFill>
              <a:effectLst/>
              <a:latin typeface="+mn-lt"/>
              <a:ea typeface="+mn-ea"/>
              <a:cs typeface="+mn-cs"/>
            </a:rPr>
            <a:t>1.51</a:t>
          </a:r>
          <a:r>
            <a:rPr kumimoji="1" lang="ja-JP" altLang="ja-JP" sz="1100" baseline="0">
              <a:solidFill>
                <a:schemeClr val="dk1"/>
              </a:solidFill>
              <a:effectLst/>
              <a:latin typeface="+mn-lt"/>
              <a:ea typeface="+mn-ea"/>
              <a:cs typeface="+mn-cs"/>
            </a:rPr>
            <a:t>ポイント減少したのは，</a:t>
          </a:r>
          <a:r>
            <a:rPr kumimoji="1" lang="ja-JP" altLang="en-US" sz="1100" baseline="0">
              <a:solidFill>
                <a:schemeClr val="dk1"/>
              </a:solidFill>
              <a:effectLst/>
              <a:latin typeface="+mn-lt"/>
              <a:ea typeface="+mn-ea"/>
              <a:cs typeface="+mn-cs"/>
            </a:rPr>
            <a:t>上記理由により財政調整基金の取崩しを行ったことによる。</a:t>
          </a:r>
          <a:r>
            <a:rPr kumimoji="1" lang="ja-JP" altLang="ja-JP" sz="1100" baseline="0">
              <a:solidFill>
                <a:schemeClr val="dk1"/>
              </a:solidFill>
              <a:effectLst/>
              <a:latin typeface="+mn-lt"/>
              <a:ea typeface="+mn-ea"/>
              <a:cs typeface="+mn-cs"/>
            </a:rPr>
            <a:t>新型コロナウイルス感染症対応や令和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年豪雨災害復旧に要する費用</a:t>
          </a:r>
          <a:r>
            <a:rPr kumimoji="1" lang="ja-JP" altLang="en-US" sz="1100" baseline="0">
              <a:solidFill>
                <a:schemeClr val="dk1"/>
              </a:solidFill>
              <a:effectLst/>
              <a:latin typeface="+mn-lt"/>
              <a:ea typeface="+mn-ea"/>
              <a:cs typeface="+mn-cs"/>
            </a:rPr>
            <a:t>が多額であり，</a:t>
          </a:r>
          <a:r>
            <a:rPr kumimoji="1" lang="ja-JP" altLang="ja-JP" sz="1100" baseline="0">
              <a:solidFill>
                <a:schemeClr val="dk1"/>
              </a:solidFill>
              <a:effectLst/>
              <a:latin typeface="+mn-lt"/>
              <a:ea typeface="+mn-ea"/>
              <a:cs typeface="+mn-cs"/>
            </a:rPr>
            <a:t>実質収支額，実質単年度収支は</a:t>
          </a:r>
          <a:r>
            <a:rPr kumimoji="1" lang="ja-JP" altLang="en-US" sz="1100" baseline="0">
              <a:solidFill>
                <a:schemeClr val="dk1"/>
              </a:solidFill>
              <a:effectLst/>
              <a:latin typeface="+mn-lt"/>
              <a:ea typeface="+mn-ea"/>
              <a:cs typeface="+mn-cs"/>
            </a:rPr>
            <a:t>大きく減少しており，</a:t>
          </a:r>
          <a:r>
            <a:rPr kumimoji="1" lang="ja-JP" altLang="ja-JP" sz="1100" baseline="0">
              <a:solidFill>
                <a:schemeClr val="dk1"/>
              </a:solidFill>
              <a:effectLst/>
              <a:latin typeface="+mn-lt"/>
              <a:ea typeface="+mn-ea"/>
              <a:cs typeface="+mn-cs"/>
            </a:rPr>
            <a:t>引き続き</a:t>
          </a:r>
          <a:r>
            <a:rPr kumimoji="1" lang="ja-JP" altLang="ja-JP" sz="1100" b="0">
              <a:solidFill>
                <a:schemeClr val="dk1"/>
              </a:solidFill>
              <a:effectLst/>
              <a:latin typeface="+mn-lt"/>
              <a:ea typeface="+mn-ea"/>
              <a:cs typeface="+mn-cs"/>
            </a:rPr>
            <a:t>個別事業の取捨選択や事業費を精査する</a:t>
          </a:r>
          <a:r>
            <a:rPr kumimoji="1" lang="ja-JP" altLang="en-US" sz="1100" b="0">
              <a:solidFill>
                <a:schemeClr val="dk1"/>
              </a:solidFill>
              <a:effectLst/>
              <a:latin typeface="+mn-lt"/>
              <a:ea typeface="+mn-ea"/>
              <a:cs typeface="+mn-cs"/>
            </a:rPr>
            <a:t>とともに，</a:t>
          </a:r>
          <a:r>
            <a:rPr kumimoji="1" lang="ja-JP" altLang="ja-JP" sz="1100" baseline="0">
              <a:solidFill>
                <a:schemeClr val="dk1"/>
              </a:solidFill>
              <a:effectLst/>
              <a:latin typeface="+mn-lt"/>
              <a:ea typeface="+mn-ea"/>
              <a:cs typeface="+mn-cs"/>
            </a:rPr>
            <a:t>市税，使用料・手数料，財産収入等の自主財源の確保に努める。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全会計が黒字で推移しており，健全な状態にある。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66728235</v>
      </c>
      <c r="BO4" s="464"/>
      <c r="BP4" s="464"/>
      <c r="BQ4" s="464"/>
      <c r="BR4" s="464"/>
      <c r="BS4" s="464"/>
      <c r="BT4" s="464"/>
      <c r="BU4" s="465"/>
      <c r="BV4" s="463">
        <v>54224871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0.4</v>
      </c>
      <c r="CU4" s="648"/>
      <c r="CV4" s="648"/>
      <c r="CW4" s="648"/>
      <c r="CX4" s="648"/>
      <c r="CY4" s="648"/>
      <c r="CZ4" s="648"/>
      <c r="DA4" s="649"/>
      <c r="DB4" s="647">
        <v>3.4</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63939128</v>
      </c>
      <c r="BO5" s="469"/>
      <c r="BP5" s="469"/>
      <c r="BQ5" s="469"/>
      <c r="BR5" s="469"/>
      <c r="BS5" s="469"/>
      <c r="BT5" s="469"/>
      <c r="BU5" s="470"/>
      <c r="BV5" s="468">
        <v>51804670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95.2</v>
      </c>
      <c r="CU5" s="439"/>
      <c r="CV5" s="439"/>
      <c r="CW5" s="439"/>
      <c r="CX5" s="439"/>
      <c r="CY5" s="439"/>
      <c r="CZ5" s="439"/>
      <c r="DA5" s="440"/>
      <c r="DB5" s="438">
        <v>92.5</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2789107</v>
      </c>
      <c r="BO6" s="469"/>
      <c r="BP6" s="469"/>
      <c r="BQ6" s="469"/>
      <c r="BR6" s="469"/>
      <c r="BS6" s="469"/>
      <c r="BT6" s="469"/>
      <c r="BU6" s="470"/>
      <c r="BV6" s="468">
        <v>2420201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99.2</v>
      </c>
      <c r="CU6" s="622"/>
      <c r="CV6" s="622"/>
      <c r="CW6" s="622"/>
      <c r="CX6" s="622"/>
      <c r="CY6" s="622"/>
      <c r="CZ6" s="622"/>
      <c r="DA6" s="623"/>
      <c r="DB6" s="621">
        <v>97.4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2677058</v>
      </c>
      <c r="BO7" s="469"/>
      <c r="BP7" s="469"/>
      <c r="BQ7" s="469"/>
      <c r="BR7" s="469"/>
      <c r="BS7" s="469"/>
      <c r="BT7" s="469"/>
      <c r="BU7" s="470"/>
      <c r="BV7" s="468">
        <v>1495423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27523947</v>
      </c>
      <c r="CU7" s="469"/>
      <c r="CV7" s="469"/>
      <c r="CW7" s="469"/>
      <c r="CX7" s="469"/>
      <c r="CY7" s="469"/>
      <c r="CZ7" s="469"/>
      <c r="DA7" s="470"/>
      <c r="DB7" s="468">
        <v>26871006</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112049</v>
      </c>
      <c r="BO8" s="469"/>
      <c r="BP8" s="469"/>
      <c r="BQ8" s="469"/>
      <c r="BR8" s="469"/>
      <c r="BS8" s="469"/>
      <c r="BT8" s="469"/>
      <c r="BU8" s="470"/>
      <c r="BV8" s="468">
        <v>924778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0.55000000000000004</v>
      </c>
      <c r="CU8" s="582"/>
      <c r="CV8" s="582"/>
      <c r="CW8" s="582"/>
      <c r="CX8" s="582"/>
      <c r="CY8" s="582"/>
      <c r="CZ8" s="582"/>
      <c r="DA8" s="583"/>
      <c r="DB8" s="581">
        <v>0.56000000000000005</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90573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-812729</v>
      </c>
      <c r="BO9" s="469"/>
      <c r="BP9" s="469"/>
      <c r="BQ9" s="469"/>
      <c r="BR9" s="469"/>
      <c r="BS9" s="469"/>
      <c r="BT9" s="469"/>
      <c r="BU9" s="470"/>
      <c r="BV9" s="468">
        <v>355809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21.3</v>
      </c>
      <c r="CU9" s="439"/>
      <c r="CV9" s="439"/>
      <c r="CW9" s="439"/>
      <c r="CX9" s="439"/>
      <c r="CY9" s="439"/>
      <c r="CZ9" s="439"/>
      <c r="DA9" s="440"/>
      <c r="DB9" s="438">
        <v>21.6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96194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3617</v>
      </c>
      <c r="BO10" s="469"/>
      <c r="BP10" s="469"/>
      <c r="BQ10" s="469"/>
      <c r="BR10" s="469"/>
      <c r="BS10" s="469"/>
      <c r="BT10" s="469"/>
      <c r="BU10" s="470"/>
      <c r="BV10" s="468">
        <v>4138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826072</v>
      </c>
      <c r="BO11" s="469"/>
      <c r="BP11" s="469"/>
      <c r="BQ11" s="469"/>
      <c r="BR11" s="469"/>
      <c r="BS11" s="469"/>
      <c r="BT11" s="469"/>
      <c r="BU11" s="470"/>
      <c r="BV11" s="468">
        <v>689512</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92009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119</v>
      </c>
      <c r="AV12" s="526"/>
      <c r="AW12" s="526"/>
      <c r="AX12" s="526"/>
      <c r="AY12" s="448" t="s">
        <v>134</v>
      </c>
      <c r="AZ12" s="449"/>
      <c r="BA12" s="449"/>
      <c r="BB12" s="449"/>
      <c r="BC12" s="449"/>
      <c r="BD12" s="449"/>
      <c r="BE12" s="449"/>
      <c r="BF12" s="449"/>
      <c r="BG12" s="449"/>
      <c r="BH12" s="449"/>
      <c r="BI12" s="449"/>
      <c r="BJ12" s="449"/>
      <c r="BK12" s="449"/>
      <c r="BL12" s="449"/>
      <c r="BM12" s="450"/>
      <c r="BN12" s="468">
        <v>276000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89735</v>
      </c>
      <c r="S13" s="572"/>
      <c r="T13" s="572"/>
      <c r="U13" s="572"/>
      <c r="V13" s="573"/>
      <c r="W13" s="559" t="s">
        <v>137</v>
      </c>
      <c r="X13" s="481"/>
      <c r="Y13" s="481"/>
      <c r="Z13" s="481"/>
      <c r="AA13" s="481"/>
      <c r="AB13" s="482"/>
      <c r="AC13" s="444">
        <v>2386</v>
      </c>
      <c r="AD13" s="445"/>
      <c r="AE13" s="445"/>
      <c r="AF13" s="445"/>
      <c r="AG13" s="446"/>
      <c r="AH13" s="444">
        <v>2464</v>
      </c>
      <c r="AI13" s="445"/>
      <c r="AJ13" s="445"/>
      <c r="AK13" s="445"/>
      <c r="AL13" s="447"/>
      <c r="AM13" s="537" t="s">
        <v>138</v>
      </c>
      <c r="AN13" s="442"/>
      <c r="AO13" s="442"/>
      <c r="AP13" s="442"/>
      <c r="AQ13" s="442"/>
      <c r="AR13" s="442"/>
      <c r="AS13" s="442"/>
      <c r="AT13" s="443"/>
      <c r="AU13" s="525" t="s">
        <v>119</v>
      </c>
      <c r="AV13" s="526"/>
      <c r="AW13" s="526"/>
      <c r="AX13" s="526"/>
      <c r="AY13" s="448" t="s">
        <v>139</v>
      </c>
      <c r="AZ13" s="449"/>
      <c r="BA13" s="449"/>
      <c r="BB13" s="449"/>
      <c r="BC13" s="449"/>
      <c r="BD13" s="449"/>
      <c r="BE13" s="449"/>
      <c r="BF13" s="449"/>
      <c r="BG13" s="449"/>
      <c r="BH13" s="449"/>
      <c r="BI13" s="449"/>
      <c r="BJ13" s="449"/>
      <c r="BK13" s="449"/>
      <c r="BL13" s="449"/>
      <c r="BM13" s="450"/>
      <c r="BN13" s="468">
        <v>-259040</v>
      </c>
      <c r="BO13" s="469"/>
      <c r="BP13" s="469"/>
      <c r="BQ13" s="469"/>
      <c r="BR13" s="469"/>
      <c r="BS13" s="469"/>
      <c r="BT13" s="469"/>
      <c r="BU13" s="470"/>
      <c r="BV13" s="468">
        <v>1049459</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6.7</v>
      </c>
      <c r="CU13" s="439"/>
      <c r="CV13" s="439"/>
      <c r="CW13" s="439"/>
      <c r="CX13" s="439"/>
      <c r="CY13" s="439"/>
      <c r="CZ13" s="439"/>
      <c r="DA13" s="440"/>
      <c r="DB13" s="438">
        <v>6.3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93089</v>
      </c>
      <c r="S14" s="572"/>
      <c r="T14" s="572"/>
      <c r="U14" s="572"/>
      <c r="V14" s="573"/>
      <c r="W14" s="574"/>
      <c r="X14" s="484"/>
      <c r="Y14" s="484"/>
      <c r="Z14" s="484"/>
      <c r="AA14" s="484"/>
      <c r="AB14" s="485"/>
      <c r="AC14" s="564">
        <v>5.6</v>
      </c>
      <c r="AD14" s="565"/>
      <c r="AE14" s="565"/>
      <c r="AF14" s="565"/>
      <c r="AG14" s="566"/>
      <c r="AH14" s="564">
        <v>5.8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40.6</v>
      </c>
      <c r="CU14" s="576"/>
      <c r="CV14" s="576"/>
      <c r="CW14" s="576"/>
      <c r="CX14" s="576"/>
      <c r="CY14" s="576"/>
      <c r="CZ14" s="576"/>
      <c r="DA14" s="577"/>
      <c r="DB14" s="575">
        <v>41.9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143</v>
      </c>
      <c r="N15" s="569"/>
      <c r="O15" s="569"/>
      <c r="P15" s="569"/>
      <c r="Q15" s="570"/>
      <c r="R15" s="571">
        <v>90773</v>
      </c>
      <c r="S15" s="572"/>
      <c r="T15" s="572"/>
      <c r="U15" s="572"/>
      <c r="V15" s="573"/>
      <c r="W15" s="559" t="s">
        <v>144</v>
      </c>
      <c r="X15" s="481"/>
      <c r="Y15" s="481"/>
      <c r="Z15" s="481"/>
      <c r="AA15" s="481"/>
      <c r="AB15" s="482"/>
      <c r="AC15" s="444">
        <v>13304</v>
      </c>
      <c r="AD15" s="445"/>
      <c r="AE15" s="445"/>
      <c r="AF15" s="445"/>
      <c r="AG15" s="446"/>
      <c r="AH15" s="444">
        <v>13358</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12743235</v>
      </c>
      <c r="BO15" s="464"/>
      <c r="BP15" s="464"/>
      <c r="BQ15" s="464"/>
      <c r="BR15" s="464"/>
      <c r="BS15" s="464"/>
      <c r="BT15" s="464"/>
      <c r="BU15" s="465"/>
      <c r="BV15" s="463">
        <v>11937350</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31</v>
      </c>
      <c r="AD16" s="565"/>
      <c r="AE16" s="565"/>
      <c r="AF16" s="565"/>
      <c r="AG16" s="566"/>
      <c r="AH16" s="564">
        <v>31.4</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22658120</v>
      </c>
      <c r="BO16" s="469"/>
      <c r="BP16" s="469"/>
      <c r="BQ16" s="469"/>
      <c r="BR16" s="469"/>
      <c r="BS16" s="469"/>
      <c r="BT16" s="469"/>
      <c r="BU16" s="470"/>
      <c r="BV16" s="468">
        <v>22043030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27247</v>
      </c>
      <c r="AD17" s="445"/>
      <c r="AE17" s="445"/>
      <c r="AF17" s="445"/>
      <c r="AG17" s="446"/>
      <c r="AH17" s="444">
        <v>26711</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16115524</v>
      </c>
      <c r="BO17" s="469"/>
      <c r="BP17" s="469"/>
      <c r="BQ17" s="469"/>
      <c r="BR17" s="469"/>
      <c r="BS17" s="469"/>
      <c r="BT17" s="469"/>
      <c r="BU17" s="470"/>
      <c r="BV17" s="468">
        <v>15195114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471.51</v>
      </c>
      <c r="M18" s="533"/>
      <c r="N18" s="533"/>
      <c r="O18" s="533"/>
      <c r="P18" s="533"/>
      <c r="Q18" s="533"/>
      <c r="R18" s="534"/>
      <c r="S18" s="534"/>
      <c r="T18" s="534"/>
      <c r="U18" s="534"/>
      <c r="V18" s="535"/>
      <c r="W18" s="549"/>
      <c r="X18" s="550"/>
      <c r="Y18" s="550"/>
      <c r="Z18" s="550"/>
      <c r="AA18" s="550"/>
      <c r="AB18" s="560"/>
      <c r="AC18" s="432">
        <v>63.5</v>
      </c>
      <c r="AD18" s="433"/>
      <c r="AE18" s="433"/>
      <c r="AF18" s="433"/>
      <c r="AG18" s="536"/>
      <c r="AH18" s="432">
        <v>62.8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25613547</v>
      </c>
      <c r="BO18" s="469"/>
      <c r="BP18" s="469"/>
      <c r="BQ18" s="469"/>
      <c r="BR18" s="469"/>
      <c r="BS18" s="469"/>
      <c r="BT18" s="469"/>
      <c r="BU18" s="470"/>
      <c r="BV18" s="468">
        <v>25681864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192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33930876</v>
      </c>
      <c r="BO19" s="469"/>
      <c r="BP19" s="469"/>
      <c r="BQ19" s="469"/>
      <c r="BR19" s="469"/>
      <c r="BS19" s="469"/>
      <c r="BT19" s="469"/>
      <c r="BU19" s="470"/>
      <c r="BV19" s="468">
        <v>31850335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39091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68236881</v>
      </c>
      <c r="BO23" s="469"/>
      <c r="BP23" s="469"/>
      <c r="BQ23" s="469"/>
      <c r="BR23" s="469"/>
      <c r="BS23" s="469"/>
      <c r="BT23" s="469"/>
      <c r="BU23" s="470"/>
      <c r="BV23" s="468">
        <v>66735879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9430</v>
      </c>
      <c r="R24" s="445"/>
      <c r="S24" s="445"/>
      <c r="T24" s="445"/>
      <c r="U24" s="445"/>
      <c r="V24" s="446"/>
      <c r="W24" s="510"/>
      <c r="X24" s="501"/>
      <c r="Y24" s="502"/>
      <c r="Z24" s="441" t="s">
        <v>168</v>
      </c>
      <c r="AA24" s="442"/>
      <c r="AB24" s="442"/>
      <c r="AC24" s="442"/>
      <c r="AD24" s="442"/>
      <c r="AE24" s="442"/>
      <c r="AF24" s="442"/>
      <c r="AG24" s="443"/>
      <c r="AH24" s="444">
        <v>815</v>
      </c>
      <c r="AI24" s="445"/>
      <c r="AJ24" s="445"/>
      <c r="AK24" s="445"/>
      <c r="AL24" s="446"/>
      <c r="AM24" s="444">
        <v>2533835</v>
      </c>
      <c r="AN24" s="445"/>
      <c r="AO24" s="445"/>
      <c r="AP24" s="445"/>
      <c r="AQ24" s="445"/>
      <c r="AR24" s="446"/>
      <c r="AS24" s="444">
        <v>3109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44044476</v>
      </c>
      <c r="BO24" s="469"/>
      <c r="BP24" s="469"/>
      <c r="BQ24" s="469"/>
      <c r="BR24" s="469"/>
      <c r="BS24" s="469"/>
      <c r="BT24" s="469"/>
      <c r="BU24" s="470"/>
      <c r="BV24" s="468">
        <v>43482951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2</v>
      </c>
      <c r="M25" s="445"/>
      <c r="N25" s="445"/>
      <c r="O25" s="445"/>
      <c r="P25" s="446"/>
      <c r="Q25" s="444">
        <v>7440</v>
      </c>
      <c r="R25" s="445"/>
      <c r="S25" s="445"/>
      <c r="T25" s="445"/>
      <c r="U25" s="445"/>
      <c r="V25" s="446"/>
      <c r="W25" s="510"/>
      <c r="X25" s="501"/>
      <c r="Y25" s="502"/>
      <c r="Z25" s="441" t="s">
        <v>171</v>
      </c>
      <c r="AA25" s="442"/>
      <c r="AB25" s="442"/>
      <c r="AC25" s="442"/>
      <c r="AD25" s="442"/>
      <c r="AE25" s="442"/>
      <c r="AF25" s="442"/>
      <c r="AG25" s="443"/>
      <c r="AH25" s="444">
        <v>167</v>
      </c>
      <c r="AI25" s="445"/>
      <c r="AJ25" s="445"/>
      <c r="AK25" s="445"/>
      <c r="AL25" s="446"/>
      <c r="AM25" s="444">
        <v>534400</v>
      </c>
      <c r="AN25" s="445"/>
      <c r="AO25" s="445"/>
      <c r="AP25" s="445"/>
      <c r="AQ25" s="445"/>
      <c r="AR25" s="446"/>
      <c r="AS25" s="444">
        <v>3200</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4945923</v>
      </c>
      <c r="BO25" s="464"/>
      <c r="BP25" s="464"/>
      <c r="BQ25" s="464"/>
      <c r="BR25" s="464"/>
      <c r="BS25" s="464"/>
      <c r="BT25" s="464"/>
      <c r="BU25" s="465"/>
      <c r="BV25" s="463">
        <v>5751196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6500</v>
      </c>
      <c r="R26" s="445"/>
      <c r="S26" s="445"/>
      <c r="T26" s="445"/>
      <c r="U26" s="445"/>
      <c r="V26" s="446"/>
      <c r="W26" s="510"/>
      <c r="X26" s="501"/>
      <c r="Y26" s="502"/>
      <c r="Z26" s="441" t="s">
        <v>174</v>
      </c>
      <c r="AA26" s="523"/>
      <c r="AB26" s="523"/>
      <c r="AC26" s="523"/>
      <c r="AD26" s="523"/>
      <c r="AE26" s="523"/>
      <c r="AF26" s="523"/>
      <c r="AG26" s="524"/>
      <c r="AH26" s="444">
        <v>23</v>
      </c>
      <c r="AI26" s="445"/>
      <c r="AJ26" s="445"/>
      <c r="AK26" s="445"/>
      <c r="AL26" s="446"/>
      <c r="AM26" s="444">
        <v>73968</v>
      </c>
      <c r="AN26" s="445"/>
      <c r="AO26" s="445"/>
      <c r="AP26" s="445"/>
      <c r="AQ26" s="445"/>
      <c r="AR26" s="446"/>
      <c r="AS26" s="444">
        <v>3216</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5300</v>
      </c>
      <c r="R27" s="445"/>
      <c r="S27" s="445"/>
      <c r="T27" s="445"/>
      <c r="U27" s="445"/>
      <c r="V27" s="446"/>
      <c r="W27" s="510"/>
      <c r="X27" s="501"/>
      <c r="Y27" s="502"/>
      <c r="Z27" s="441" t="s">
        <v>178</v>
      </c>
      <c r="AA27" s="442"/>
      <c r="AB27" s="442"/>
      <c r="AC27" s="442"/>
      <c r="AD27" s="442"/>
      <c r="AE27" s="442"/>
      <c r="AF27" s="442"/>
      <c r="AG27" s="443"/>
      <c r="AH27" s="444">
        <v>35</v>
      </c>
      <c r="AI27" s="445"/>
      <c r="AJ27" s="445"/>
      <c r="AK27" s="445"/>
      <c r="AL27" s="446"/>
      <c r="AM27" s="444">
        <v>108005</v>
      </c>
      <c r="AN27" s="445"/>
      <c r="AO27" s="445"/>
      <c r="AP27" s="445"/>
      <c r="AQ27" s="445"/>
      <c r="AR27" s="446"/>
      <c r="AS27" s="444">
        <v>3086</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4750</v>
      </c>
      <c r="R28" s="445"/>
      <c r="S28" s="445"/>
      <c r="T28" s="445"/>
      <c r="U28" s="445"/>
      <c r="V28" s="446"/>
      <c r="W28" s="510"/>
      <c r="X28" s="501"/>
      <c r="Y28" s="502"/>
      <c r="Z28" s="441" t="s">
        <v>181</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5595367</v>
      </c>
      <c r="BO28" s="464"/>
      <c r="BP28" s="464"/>
      <c r="BQ28" s="464"/>
      <c r="BR28" s="464"/>
      <c r="BS28" s="464"/>
      <c r="BT28" s="464"/>
      <c r="BU28" s="465"/>
      <c r="BV28" s="463">
        <v>5867750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24</v>
      </c>
      <c r="M29" s="445"/>
      <c r="N29" s="445"/>
      <c r="O29" s="445"/>
      <c r="P29" s="446"/>
      <c r="Q29" s="444">
        <v>4280</v>
      </c>
      <c r="R29" s="445"/>
      <c r="S29" s="445"/>
      <c r="T29" s="445"/>
      <c r="U29" s="445"/>
      <c r="V29" s="446"/>
      <c r="W29" s="511"/>
      <c r="X29" s="512"/>
      <c r="Y29" s="513"/>
      <c r="Z29" s="441" t="s">
        <v>184</v>
      </c>
      <c r="AA29" s="442"/>
      <c r="AB29" s="442"/>
      <c r="AC29" s="442"/>
      <c r="AD29" s="442"/>
      <c r="AE29" s="442"/>
      <c r="AF29" s="442"/>
      <c r="AG29" s="443"/>
      <c r="AH29" s="444">
        <v>850</v>
      </c>
      <c r="AI29" s="445"/>
      <c r="AJ29" s="445"/>
      <c r="AK29" s="445"/>
      <c r="AL29" s="446"/>
      <c r="AM29" s="444">
        <v>2641840</v>
      </c>
      <c r="AN29" s="445"/>
      <c r="AO29" s="445"/>
      <c r="AP29" s="445"/>
      <c r="AQ29" s="445"/>
      <c r="AR29" s="446"/>
      <c r="AS29" s="444">
        <v>3108</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1173794</v>
      </c>
      <c r="BO29" s="469"/>
      <c r="BP29" s="469"/>
      <c r="BQ29" s="469"/>
      <c r="BR29" s="469"/>
      <c r="BS29" s="469"/>
      <c r="BT29" s="469"/>
      <c r="BU29" s="470"/>
      <c r="BV29" s="468">
        <v>1173077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97.4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7335940</v>
      </c>
      <c r="BO30" s="472"/>
      <c r="BP30" s="472"/>
      <c r="BQ30" s="472"/>
      <c r="BR30" s="472"/>
      <c r="BS30" s="472"/>
      <c r="BT30" s="472"/>
      <c r="BU30" s="473"/>
      <c r="BV30" s="471">
        <v>7407370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国民健康保険（事業勘定）特別会計</v>
      </c>
      <c r="X34" s="426"/>
      <c r="Y34" s="426"/>
      <c r="Z34" s="426"/>
      <c r="AA34" s="426"/>
      <c r="AB34" s="426"/>
      <c r="AC34" s="426"/>
      <c r="AD34" s="426"/>
      <c r="AE34" s="426"/>
      <c r="AF34" s="426"/>
      <c r="AG34" s="426"/>
      <c r="AH34" s="426"/>
      <c r="AI34" s="426"/>
      <c r="AJ34" s="426"/>
      <c r="AK34" s="426"/>
      <c r="AL34" s="214"/>
      <c r="AM34" s="427">
        <f>IF(AO34="","",MAX(C34:D43,U34:V43)+1)</f>
        <v>11</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IF('各会計、関係団体の財政状況及び健全化判断比率'!B35="","",'各会計、関係団体の財政状況及び健全化判断比率'!B35)</f>
        <v>土地区画整理事業特別会計（特別会計）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三原看護師養成事業団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ケーブルネットワーク事業特別会計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国民健康保険（直営診療施設勘定）特別会計</v>
      </c>
      <c r="X35" s="426"/>
      <c r="Y35" s="426"/>
      <c r="Z35" s="426"/>
      <c r="AA35" s="426"/>
      <c r="AB35" s="426"/>
      <c r="AC35" s="426"/>
      <c r="AD35" s="426"/>
      <c r="AE35" s="426"/>
      <c r="AF35" s="426"/>
      <c r="AG35" s="426"/>
      <c r="AH35" s="426"/>
      <c r="AI35" s="426"/>
      <c r="AJ35" s="426"/>
      <c r="AK35" s="426"/>
      <c r="AL35" s="214"/>
      <c r="AM35" s="427">
        <f t="shared" ref="AM35:AM43" si="0">IF(AO35="","",AM34+1)</f>
        <v>12</v>
      </c>
      <c r="AN35" s="427"/>
      <c r="AO35" s="426" t="str">
        <f>IF('各会計、関係団体の財政状況及び健全化判断比率'!B34="","",'各会計、関係団体の財政状況及び健全化判断比率'!B34)</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みはら文化芸術財団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公共用地先行取得事業特別会計</v>
      </c>
      <c r="F36" s="426"/>
      <c r="G36" s="426"/>
      <c r="H36" s="426"/>
      <c r="I36" s="426"/>
      <c r="J36" s="426"/>
      <c r="K36" s="426"/>
      <c r="L36" s="426"/>
      <c r="M36" s="426"/>
      <c r="N36" s="426"/>
      <c r="O36" s="426"/>
      <c r="P36" s="426"/>
      <c r="Q36" s="426"/>
      <c r="R36" s="426"/>
      <c r="S36" s="426"/>
      <c r="T36" s="214"/>
      <c r="U36" s="427">
        <f t="shared" ref="U36:U43" si="4">IF(W36="","",U35+1)</f>
        <v>8</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三原広域市町村圏事務組合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港湾事業特別会計</v>
      </c>
      <c r="F37" s="426"/>
      <c r="G37" s="426"/>
      <c r="H37" s="426"/>
      <c r="I37" s="426"/>
      <c r="J37" s="426"/>
      <c r="K37" s="426"/>
      <c r="L37" s="426"/>
      <c r="M37" s="426"/>
      <c r="N37" s="426"/>
      <c r="O37" s="426"/>
      <c r="P37" s="426"/>
      <c r="Q37" s="426"/>
      <c r="R37" s="426"/>
      <c r="S37" s="426"/>
      <c r="T37" s="214"/>
      <c r="U37" s="427">
        <f t="shared" si="4"/>
        <v>9</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広島中部台地土地改良施設管理組合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f t="shared" ref="C38:C43" si="5">IF(E38="","",C37+1)</f>
        <v>5</v>
      </c>
      <c r="D38" s="427"/>
      <c r="E38" s="426" t="str">
        <f>IF('各会計、関係団体の財政状況及び健全化判断比率'!B11="","",'各会計、関係団体の財政状況及び健全化判断比率'!B11)</f>
        <v>土地区画整理事業特別会計（一般会計）</v>
      </c>
      <c r="F38" s="426"/>
      <c r="G38" s="426"/>
      <c r="H38" s="426"/>
      <c r="I38" s="426"/>
      <c r="J38" s="426"/>
      <c r="K38" s="426"/>
      <c r="L38" s="426"/>
      <c r="M38" s="426"/>
      <c r="N38" s="426"/>
      <c r="O38" s="426"/>
      <c r="P38" s="426"/>
      <c r="Q38" s="426"/>
      <c r="R38" s="426"/>
      <c r="S38" s="426"/>
      <c r="T38" s="214"/>
      <c r="U38" s="427">
        <f t="shared" si="4"/>
        <v>10</v>
      </c>
      <c r="V38" s="427"/>
      <c r="W38" s="426" t="str">
        <f>IF('各会計、関係団体の財政状況及び健全化判断比率'!B32="","",'各会計、関係団体の財政状況及び健全化判断比率'!B32)</f>
        <v>駐車場事業特別会計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世羅三原斎場組合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世羅中央病院企業団</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広島県市町総合事務組合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smDUdG1gPMF63agjCBBBAtZFTujuEZePsPHrNB+UWeZNyWVeSxqIdThcT8ioIsna4OJUBKAwTUn1+f4u8qI3Ow==" saltValue="e+a5pf13QQDJ6Kwe5eE7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50" t="s">
        <v>569</v>
      </c>
      <c r="D34" s="1250"/>
      <c r="E34" s="1251"/>
      <c r="F34" s="32">
        <v>6.76</v>
      </c>
      <c r="G34" s="33">
        <v>6.87</v>
      </c>
      <c r="H34" s="33">
        <v>6.74</v>
      </c>
      <c r="I34" s="33">
        <v>8.14</v>
      </c>
      <c r="J34" s="34">
        <v>7.63</v>
      </c>
      <c r="K34" s="22"/>
      <c r="L34" s="22"/>
      <c r="M34" s="22"/>
      <c r="N34" s="22"/>
      <c r="O34" s="22"/>
      <c r="P34" s="22"/>
    </row>
    <row r="35" spans="1:16" ht="39" customHeight="1">
      <c r="A35" s="22"/>
      <c r="B35" s="35"/>
      <c r="C35" s="1244" t="s">
        <v>570</v>
      </c>
      <c r="D35" s="1245"/>
      <c r="E35" s="1246"/>
      <c r="F35" s="36">
        <v>1.2</v>
      </c>
      <c r="G35" s="37">
        <v>2.0499999999999998</v>
      </c>
      <c r="H35" s="37">
        <v>1.66</v>
      </c>
      <c r="I35" s="37">
        <v>1.45</v>
      </c>
      <c r="J35" s="38">
        <v>1.53</v>
      </c>
      <c r="K35" s="22"/>
      <c r="L35" s="22"/>
      <c r="M35" s="22"/>
      <c r="N35" s="22"/>
      <c r="O35" s="22"/>
      <c r="P35" s="22"/>
    </row>
    <row r="36" spans="1:16" ht="39" customHeight="1">
      <c r="A36" s="22"/>
      <c r="B36" s="35"/>
      <c r="C36" s="1244" t="s">
        <v>571</v>
      </c>
      <c r="D36" s="1245"/>
      <c r="E36" s="1246"/>
      <c r="F36" s="36" t="s">
        <v>522</v>
      </c>
      <c r="G36" s="37" t="s">
        <v>522</v>
      </c>
      <c r="H36" s="37" t="s">
        <v>522</v>
      </c>
      <c r="I36" s="37" t="s">
        <v>522</v>
      </c>
      <c r="J36" s="38">
        <v>1.26</v>
      </c>
      <c r="K36" s="22"/>
      <c r="L36" s="22"/>
      <c r="M36" s="22"/>
      <c r="N36" s="22"/>
      <c r="O36" s="22"/>
      <c r="P36" s="22"/>
    </row>
    <row r="37" spans="1:16" ht="39" customHeight="1">
      <c r="A37" s="22"/>
      <c r="B37" s="35"/>
      <c r="C37" s="1244" t="s">
        <v>572</v>
      </c>
      <c r="D37" s="1245"/>
      <c r="E37" s="1246"/>
      <c r="F37" s="36">
        <v>0.74</v>
      </c>
      <c r="G37" s="37">
        <v>1.0900000000000001</v>
      </c>
      <c r="H37" s="37">
        <v>1.1100000000000001</v>
      </c>
      <c r="I37" s="37">
        <v>0.62</v>
      </c>
      <c r="J37" s="38">
        <v>0.76</v>
      </c>
      <c r="K37" s="22"/>
      <c r="L37" s="22"/>
      <c r="M37" s="22"/>
      <c r="N37" s="22"/>
      <c r="O37" s="22"/>
      <c r="P37" s="22"/>
    </row>
    <row r="38" spans="1:16" ht="39" customHeight="1">
      <c r="A38" s="22"/>
      <c r="B38" s="35"/>
      <c r="C38" s="1244" t="s">
        <v>573</v>
      </c>
      <c r="D38" s="1245"/>
      <c r="E38" s="1246"/>
      <c r="F38" s="36">
        <v>2.5</v>
      </c>
      <c r="G38" s="37">
        <v>1.73</v>
      </c>
      <c r="H38" s="37">
        <v>2.06</v>
      </c>
      <c r="I38" s="37">
        <v>3.65</v>
      </c>
      <c r="J38" s="38">
        <v>0.4</v>
      </c>
      <c r="K38" s="22"/>
      <c r="L38" s="22"/>
      <c r="M38" s="22"/>
      <c r="N38" s="22"/>
      <c r="O38" s="22"/>
      <c r="P38" s="22"/>
    </row>
    <row r="39" spans="1:16" ht="39" customHeight="1">
      <c r="A39" s="22"/>
      <c r="B39" s="35"/>
      <c r="C39" s="1244" t="s">
        <v>574</v>
      </c>
      <c r="D39" s="1245"/>
      <c r="E39" s="1246"/>
      <c r="F39" s="36">
        <v>0.02</v>
      </c>
      <c r="G39" s="37">
        <v>0.03</v>
      </c>
      <c r="H39" s="37">
        <v>0.01</v>
      </c>
      <c r="I39" s="37">
        <v>0.01</v>
      </c>
      <c r="J39" s="38">
        <v>0.04</v>
      </c>
      <c r="K39" s="22"/>
      <c r="L39" s="22"/>
      <c r="M39" s="22"/>
      <c r="N39" s="22"/>
      <c r="O39" s="22"/>
      <c r="P39" s="22"/>
    </row>
    <row r="40" spans="1:16" ht="39" customHeight="1">
      <c r="A40" s="22"/>
      <c r="B40" s="35"/>
      <c r="C40" s="1244" t="s">
        <v>575</v>
      </c>
      <c r="D40" s="1245"/>
      <c r="E40" s="1246"/>
      <c r="F40" s="36">
        <v>0</v>
      </c>
      <c r="G40" s="37">
        <v>0</v>
      </c>
      <c r="H40" s="37">
        <v>0</v>
      </c>
      <c r="I40" s="37">
        <v>0</v>
      </c>
      <c r="J40" s="38">
        <v>0.01</v>
      </c>
      <c r="K40" s="22"/>
      <c r="L40" s="22"/>
      <c r="M40" s="22"/>
      <c r="N40" s="22"/>
      <c r="O40" s="22"/>
      <c r="P40" s="22"/>
    </row>
    <row r="41" spans="1:16" ht="39" customHeight="1">
      <c r="A41" s="22"/>
      <c r="B41" s="35"/>
      <c r="C41" s="1244" t="s">
        <v>576</v>
      </c>
      <c r="D41" s="1245"/>
      <c r="E41" s="1246"/>
      <c r="F41" s="36">
        <v>0.02</v>
      </c>
      <c r="G41" s="37">
        <v>7.0000000000000007E-2</v>
      </c>
      <c r="H41" s="37">
        <v>0.02</v>
      </c>
      <c r="I41" s="37">
        <v>0.01</v>
      </c>
      <c r="J41" s="38">
        <v>0.01</v>
      </c>
      <c r="K41" s="22"/>
      <c r="L41" s="22"/>
      <c r="M41" s="22"/>
      <c r="N41" s="22"/>
      <c r="O41" s="22"/>
      <c r="P41" s="22"/>
    </row>
    <row r="42" spans="1:16" ht="39" customHeight="1">
      <c r="A42" s="22"/>
      <c r="B42" s="39"/>
      <c r="C42" s="1244" t="s">
        <v>577</v>
      </c>
      <c r="D42" s="1245"/>
      <c r="E42" s="1246"/>
      <c r="F42" s="36" t="s">
        <v>522</v>
      </c>
      <c r="G42" s="37" t="s">
        <v>522</v>
      </c>
      <c r="H42" s="37" t="s">
        <v>522</v>
      </c>
      <c r="I42" s="37" t="s">
        <v>522</v>
      </c>
      <c r="J42" s="38" t="s">
        <v>522</v>
      </c>
      <c r="K42" s="22"/>
      <c r="L42" s="22"/>
      <c r="M42" s="22"/>
      <c r="N42" s="22"/>
      <c r="O42" s="22"/>
      <c r="P42" s="22"/>
    </row>
    <row r="43" spans="1:16" ht="39" customHeight="1" thickBot="1">
      <c r="A43" s="22"/>
      <c r="B43" s="40"/>
      <c r="C43" s="1247" t="s">
        <v>578</v>
      </c>
      <c r="D43" s="1248"/>
      <c r="E43" s="1249"/>
      <c r="F43" s="41">
        <v>0.12</v>
      </c>
      <c r="G43" s="42">
        <v>0.01</v>
      </c>
      <c r="H43" s="42">
        <v>0.06</v>
      </c>
      <c r="I43" s="42">
        <v>0.87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idybM2ioAlvhRVSdWKQgXO9FqQEe3ChEgFqgAIF17csv5juh/gVRdTm2LlyAzR2EcetMMEwWrhkN60CHFeMfg==" saltValue="sXsahlV6VLrB1GCXmCrB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70" t="s">
        <v>11</v>
      </c>
      <c r="C45" s="1271"/>
      <c r="D45" s="58"/>
      <c r="E45" s="1276" t="s">
        <v>12</v>
      </c>
      <c r="F45" s="1276"/>
      <c r="G45" s="1276"/>
      <c r="H45" s="1276"/>
      <c r="I45" s="1276"/>
      <c r="J45" s="1277"/>
      <c r="K45" s="59">
        <v>5922</v>
      </c>
      <c r="L45" s="60">
        <v>6031</v>
      </c>
      <c r="M45" s="60">
        <v>6006</v>
      </c>
      <c r="N45" s="60">
        <v>6293</v>
      </c>
      <c r="O45" s="61">
        <v>6534</v>
      </c>
      <c r="P45" s="48"/>
      <c r="Q45" s="48"/>
      <c r="R45" s="48"/>
      <c r="S45" s="48"/>
      <c r="T45" s="48"/>
      <c r="U45" s="48"/>
    </row>
    <row r="46" spans="1:21" ht="30.75" customHeight="1">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c r="A47" s="48"/>
      <c r="B47" s="1272"/>
      <c r="C47" s="1273"/>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c r="A48" s="48"/>
      <c r="B48" s="1272"/>
      <c r="C48" s="1273"/>
      <c r="D48" s="62"/>
      <c r="E48" s="1254" t="s">
        <v>15</v>
      </c>
      <c r="F48" s="1254"/>
      <c r="G48" s="1254"/>
      <c r="H48" s="1254"/>
      <c r="I48" s="1254"/>
      <c r="J48" s="1255"/>
      <c r="K48" s="63">
        <v>1388</v>
      </c>
      <c r="L48" s="64">
        <v>1550</v>
      </c>
      <c r="M48" s="64">
        <v>1672</v>
      </c>
      <c r="N48" s="64">
        <v>1732</v>
      </c>
      <c r="O48" s="65">
        <v>1763</v>
      </c>
      <c r="P48" s="48"/>
      <c r="Q48" s="48"/>
      <c r="R48" s="48"/>
      <c r="S48" s="48"/>
      <c r="T48" s="48"/>
      <c r="U48" s="48"/>
    </row>
    <row r="49" spans="1:21" ht="30.75" customHeight="1">
      <c r="A49" s="48"/>
      <c r="B49" s="1272"/>
      <c r="C49" s="1273"/>
      <c r="D49" s="62"/>
      <c r="E49" s="1254" t="s">
        <v>16</v>
      </c>
      <c r="F49" s="1254"/>
      <c r="G49" s="1254"/>
      <c r="H49" s="1254"/>
      <c r="I49" s="1254"/>
      <c r="J49" s="1255"/>
      <c r="K49" s="63">
        <v>9</v>
      </c>
      <c r="L49" s="64">
        <v>10</v>
      </c>
      <c r="M49" s="64">
        <v>11</v>
      </c>
      <c r="N49" s="64">
        <v>11</v>
      </c>
      <c r="O49" s="65">
        <v>11</v>
      </c>
      <c r="P49" s="48"/>
      <c r="Q49" s="48"/>
      <c r="R49" s="48"/>
      <c r="S49" s="48"/>
      <c r="T49" s="48"/>
      <c r="U49" s="48"/>
    </row>
    <row r="50" spans="1:21" ht="30.75" customHeight="1">
      <c r="A50" s="48"/>
      <c r="B50" s="1272"/>
      <c r="C50" s="1273"/>
      <c r="D50" s="62"/>
      <c r="E50" s="1254" t="s">
        <v>17</v>
      </c>
      <c r="F50" s="1254"/>
      <c r="G50" s="1254"/>
      <c r="H50" s="1254"/>
      <c r="I50" s="1254"/>
      <c r="J50" s="1255"/>
      <c r="K50" s="63">
        <v>43</v>
      </c>
      <c r="L50" s="64">
        <v>34</v>
      </c>
      <c r="M50" s="64">
        <v>33</v>
      </c>
      <c r="N50" s="64">
        <v>20</v>
      </c>
      <c r="O50" s="65">
        <v>10</v>
      </c>
      <c r="P50" s="48"/>
      <c r="Q50" s="48"/>
      <c r="R50" s="48"/>
      <c r="S50" s="48"/>
      <c r="T50" s="48"/>
      <c r="U50" s="48"/>
    </row>
    <row r="51" spans="1:21" ht="30.75" customHeight="1">
      <c r="A51" s="48"/>
      <c r="B51" s="1274"/>
      <c r="C51" s="1275"/>
      <c r="D51" s="66"/>
      <c r="E51" s="1254" t="s">
        <v>18</v>
      </c>
      <c r="F51" s="1254"/>
      <c r="G51" s="1254"/>
      <c r="H51" s="1254"/>
      <c r="I51" s="1254"/>
      <c r="J51" s="1255"/>
      <c r="K51" s="63">
        <v>2</v>
      </c>
      <c r="L51" s="64">
        <v>1</v>
      </c>
      <c r="M51" s="64">
        <v>0</v>
      </c>
      <c r="N51" s="64">
        <v>1</v>
      </c>
      <c r="O51" s="65">
        <v>2</v>
      </c>
      <c r="P51" s="48"/>
      <c r="Q51" s="48"/>
      <c r="R51" s="48"/>
      <c r="S51" s="48"/>
      <c r="T51" s="48"/>
      <c r="U51" s="48"/>
    </row>
    <row r="52" spans="1:21" ht="30.75" customHeight="1">
      <c r="A52" s="48"/>
      <c r="B52" s="1252" t="s">
        <v>19</v>
      </c>
      <c r="C52" s="1253"/>
      <c r="D52" s="66"/>
      <c r="E52" s="1254" t="s">
        <v>20</v>
      </c>
      <c r="F52" s="1254"/>
      <c r="G52" s="1254"/>
      <c r="H52" s="1254"/>
      <c r="I52" s="1254"/>
      <c r="J52" s="1255"/>
      <c r="K52" s="63">
        <v>5878</v>
      </c>
      <c r="L52" s="64">
        <v>6212</v>
      </c>
      <c r="M52" s="64">
        <v>6305</v>
      </c>
      <c r="N52" s="64">
        <v>6854</v>
      </c>
      <c r="O52" s="65">
        <v>6592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1486</v>
      </c>
      <c r="L53" s="69">
        <v>1414</v>
      </c>
      <c r="M53" s="69">
        <v>1417</v>
      </c>
      <c r="N53" s="69">
        <v>1203</v>
      </c>
      <c r="O53" s="70">
        <v>1728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FhEgMwRQvImLYLTzRWOgSGZq/+uOmPe3mha4pCv06oAjseoAUVhAwldaz2uvYqgwhpHOxS0QZMyjWxYS27Ipw==" saltValue="mECgwG4MHQttksGe5tfr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90" t="s">
        <v>30</v>
      </c>
      <c r="C41" s="1291"/>
      <c r="D41" s="102"/>
      <c r="E41" s="1292" t="s">
        <v>31</v>
      </c>
      <c r="F41" s="1292"/>
      <c r="G41" s="1292"/>
      <c r="H41" s="1293"/>
      <c r="I41" s="103">
        <v>63001</v>
      </c>
      <c r="J41" s="104">
        <v>63974</v>
      </c>
      <c r="K41" s="104">
        <v>66359</v>
      </c>
      <c r="L41" s="104">
        <v>66736</v>
      </c>
      <c r="M41" s="105">
        <v>68237</v>
      </c>
    </row>
    <row r="42" spans="2:13" ht="27.75" customHeight="1">
      <c r="B42" s="1280"/>
      <c r="C42" s="1281"/>
      <c r="D42" s="106"/>
      <c r="E42" s="1284" t="s">
        <v>32</v>
      </c>
      <c r="F42" s="1284"/>
      <c r="G42" s="1284"/>
      <c r="H42" s="1285"/>
      <c r="I42" s="107">
        <v>123</v>
      </c>
      <c r="J42" s="108">
        <v>93</v>
      </c>
      <c r="K42" s="108">
        <v>54</v>
      </c>
      <c r="L42" s="108">
        <v>292</v>
      </c>
      <c r="M42" s="109">
        <v>268</v>
      </c>
    </row>
    <row r="43" spans="2:13" ht="27.75" customHeight="1">
      <c r="B43" s="1280"/>
      <c r="C43" s="1281"/>
      <c r="D43" s="106"/>
      <c r="E43" s="1284" t="s">
        <v>33</v>
      </c>
      <c r="F43" s="1284"/>
      <c r="G43" s="1284"/>
      <c r="H43" s="1285"/>
      <c r="I43" s="107">
        <v>21721</v>
      </c>
      <c r="J43" s="108">
        <v>19592</v>
      </c>
      <c r="K43" s="108">
        <v>20226</v>
      </c>
      <c r="L43" s="108">
        <v>20371</v>
      </c>
      <c r="M43" s="109">
        <v>19477</v>
      </c>
    </row>
    <row r="44" spans="2:13" ht="27.75" customHeight="1">
      <c r="B44" s="1280"/>
      <c r="C44" s="1281"/>
      <c r="D44" s="106"/>
      <c r="E44" s="1284" t="s">
        <v>34</v>
      </c>
      <c r="F44" s="1284"/>
      <c r="G44" s="1284"/>
      <c r="H44" s="1285"/>
      <c r="I44" s="107">
        <v>129</v>
      </c>
      <c r="J44" s="108">
        <v>121</v>
      </c>
      <c r="K44" s="108">
        <v>117</v>
      </c>
      <c r="L44" s="108">
        <v>110</v>
      </c>
      <c r="M44" s="109">
        <v>101</v>
      </c>
    </row>
    <row r="45" spans="2:13" ht="27.75" customHeight="1">
      <c r="B45" s="1280"/>
      <c r="C45" s="1281"/>
      <c r="D45" s="106"/>
      <c r="E45" s="1284" t="s">
        <v>35</v>
      </c>
      <c r="F45" s="1284"/>
      <c r="G45" s="1284"/>
      <c r="H45" s="1285"/>
      <c r="I45" s="107">
        <v>5759</v>
      </c>
      <c r="J45" s="108">
        <v>5500</v>
      </c>
      <c r="K45" s="108">
        <v>5010</v>
      </c>
      <c r="L45" s="108">
        <v>4335</v>
      </c>
      <c r="M45" s="109">
        <v>4298</v>
      </c>
    </row>
    <row r="46" spans="2:13" ht="27.75" customHeight="1">
      <c r="B46" s="1280"/>
      <c r="C46" s="1281"/>
      <c r="D46" s="110"/>
      <c r="E46" s="1284" t="s">
        <v>36</v>
      </c>
      <c r="F46" s="1284"/>
      <c r="G46" s="1284"/>
      <c r="H46" s="1285"/>
      <c r="I46" s="107" t="s">
        <v>522</v>
      </c>
      <c r="J46" s="108" t="s">
        <v>522</v>
      </c>
      <c r="K46" s="108" t="s">
        <v>522</v>
      </c>
      <c r="L46" s="108" t="s">
        <v>522</v>
      </c>
      <c r="M46" s="109" t="s">
        <v>522</v>
      </c>
    </row>
    <row r="47" spans="2:13" ht="27.75" customHeight="1">
      <c r="B47" s="1280"/>
      <c r="C47" s="1281"/>
      <c r="D47" s="111"/>
      <c r="E47" s="1294" t="s">
        <v>37</v>
      </c>
      <c r="F47" s="1295"/>
      <c r="G47" s="1295"/>
      <c r="H47" s="1296"/>
      <c r="I47" s="107" t="s">
        <v>522</v>
      </c>
      <c r="J47" s="108" t="s">
        <v>522</v>
      </c>
      <c r="K47" s="108" t="s">
        <v>522</v>
      </c>
      <c r="L47" s="108" t="s">
        <v>522</v>
      </c>
      <c r="M47" s="109" t="s">
        <v>522</v>
      </c>
    </row>
    <row r="48" spans="2:13" ht="27.75" customHeight="1">
      <c r="B48" s="1280"/>
      <c r="C48" s="1281"/>
      <c r="D48" s="106"/>
      <c r="E48" s="1284" t="s">
        <v>38</v>
      </c>
      <c r="F48" s="1284"/>
      <c r="G48" s="1284"/>
      <c r="H48" s="1285"/>
      <c r="I48" s="107" t="s">
        <v>522</v>
      </c>
      <c r="J48" s="108" t="s">
        <v>522</v>
      </c>
      <c r="K48" s="108" t="s">
        <v>522</v>
      </c>
      <c r="L48" s="108" t="s">
        <v>522</v>
      </c>
      <c r="M48" s="109" t="s">
        <v>522</v>
      </c>
    </row>
    <row r="49" spans="2:13" ht="27.75" customHeight="1">
      <c r="B49" s="1282"/>
      <c r="C49" s="1283"/>
      <c r="D49" s="106"/>
      <c r="E49" s="1284" t="s">
        <v>39</v>
      </c>
      <c r="F49" s="1284"/>
      <c r="G49" s="1284"/>
      <c r="H49" s="1285"/>
      <c r="I49" s="107" t="s">
        <v>522</v>
      </c>
      <c r="J49" s="108" t="s">
        <v>522</v>
      </c>
      <c r="K49" s="108" t="s">
        <v>522</v>
      </c>
      <c r="L49" s="108" t="s">
        <v>522</v>
      </c>
      <c r="M49" s="109" t="s">
        <v>522</v>
      </c>
    </row>
    <row r="50" spans="2:13" ht="27.75" customHeight="1">
      <c r="B50" s="1278" t="s">
        <v>40</v>
      </c>
      <c r="C50" s="1279"/>
      <c r="D50" s="112"/>
      <c r="E50" s="1284" t="s">
        <v>41</v>
      </c>
      <c r="F50" s="1284"/>
      <c r="G50" s="1284"/>
      <c r="H50" s="1285"/>
      <c r="I50" s="107">
        <v>12934</v>
      </c>
      <c r="J50" s="108">
        <v>13290</v>
      </c>
      <c r="K50" s="108">
        <v>13288</v>
      </c>
      <c r="L50" s="108">
        <v>12985</v>
      </c>
      <c r="M50" s="109">
        <v>12634</v>
      </c>
    </row>
    <row r="51" spans="2:13" ht="27.75" customHeight="1">
      <c r="B51" s="1280"/>
      <c r="C51" s="1281"/>
      <c r="D51" s="106"/>
      <c r="E51" s="1284" t="s">
        <v>42</v>
      </c>
      <c r="F51" s="1284"/>
      <c r="G51" s="1284"/>
      <c r="H51" s="1285"/>
      <c r="I51" s="107">
        <v>8024</v>
      </c>
      <c r="J51" s="108">
        <v>8219</v>
      </c>
      <c r="K51" s="108">
        <v>8302</v>
      </c>
      <c r="L51" s="108">
        <v>8322</v>
      </c>
      <c r="M51" s="109">
        <v>8563</v>
      </c>
    </row>
    <row r="52" spans="2:13" ht="27.75" customHeight="1">
      <c r="B52" s="1282"/>
      <c r="C52" s="1283"/>
      <c r="D52" s="106"/>
      <c r="E52" s="1284" t="s">
        <v>43</v>
      </c>
      <c r="F52" s="1284"/>
      <c r="G52" s="1284"/>
      <c r="H52" s="1285"/>
      <c r="I52" s="107">
        <v>58720</v>
      </c>
      <c r="J52" s="108">
        <v>60163</v>
      </c>
      <c r="K52" s="108">
        <v>62435</v>
      </c>
      <c r="L52" s="108">
        <v>61780</v>
      </c>
      <c r="M52" s="109">
        <v>62320</v>
      </c>
    </row>
    <row r="53" spans="2:13" ht="27.75" customHeight="1" thickBot="1">
      <c r="B53" s="1286" t="s">
        <v>44</v>
      </c>
      <c r="C53" s="1287"/>
      <c r="D53" s="113"/>
      <c r="E53" s="1288" t="s">
        <v>45</v>
      </c>
      <c r="F53" s="1288"/>
      <c r="G53" s="1288"/>
      <c r="H53" s="1289"/>
      <c r="I53" s="114">
        <v>11055</v>
      </c>
      <c r="J53" s="115">
        <v>7608</v>
      </c>
      <c r="K53" s="115">
        <v>7742</v>
      </c>
      <c r="L53" s="115">
        <v>8757</v>
      </c>
      <c r="M53" s="116">
        <v>8864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ss01qmHuJ1drCUK+w4FBrKmkfyvb/C0LjRNGIQGknsGnVqOh9s6IuWiEUT7eNzy69FnjjgTdkzQ2iMc8LZyng==" saltValue="W7amQQimg6OJ3CCClPgl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5" t="s">
        <v>48</v>
      </c>
      <c r="D55" s="1305"/>
      <c r="E55" s="1306"/>
      <c r="F55" s="128">
        <v>5864</v>
      </c>
      <c r="G55" s="128">
        <v>5868</v>
      </c>
      <c r="H55" s="129">
        <v>5595</v>
      </c>
    </row>
    <row r="56" spans="2:8" ht="52.5" customHeight="1">
      <c r="B56" s="130"/>
      <c r="C56" s="1307" t="s">
        <v>49</v>
      </c>
      <c r="D56" s="1307"/>
      <c r="E56" s="1308"/>
      <c r="F56" s="131">
        <v>1172</v>
      </c>
      <c r="G56" s="131">
        <v>1173</v>
      </c>
      <c r="H56" s="132">
        <v>1174</v>
      </c>
    </row>
    <row r="57" spans="2:8" ht="53.25" customHeight="1">
      <c r="B57" s="130"/>
      <c r="C57" s="1309" t="s">
        <v>50</v>
      </c>
      <c r="D57" s="1309"/>
      <c r="E57" s="1310"/>
      <c r="F57" s="133">
        <v>7775</v>
      </c>
      <c r="G57" s="133">
        <v>7407</v>
      </c>
      <c r="H57" s="134">
        <v>7336</v>
      </c>
    </row>
    <row r="58" spans="2:8" ht="45.75" customHeight="1">
      <c r="B58" s="135"/>
      <c r="C58" s="1297" t="s">
        <v>585</v>
      </c>
      <c r="D58" s="1298"/>
      <c r="E58" s="1299"/>
      <c r="F58" s="136">
        <v>3003</v>
      </c>
      <c r="G58" s="136">
        <v>3005</v>
      </c>
      <c r="H58" s="137">
        <v>3007</v>
      </c>
    </row>
    <row r="59" spans="2:8" ht="45.75" customHeight="1">
      <c r="B59" s="135"/>
      <c r="C59" s="1297" t="s">
        <v>586</v>
      </c>
      <c r="D59" s="1298"/>
      <c r="E59" s="1299"/>
      <c r="F59" s="136">
        <v>2799</v>
      </c>
      <c r="G59" s="136">
        <v>2436</v>
      </c>
      <c r="H59" s="137">
        <v>2228</v>
      </c>
    </row>
    <row r="60" spans="2:8" ht="45.75" customHeight="1">
      <c r="B60" s="135"/>
      <c r="C60" s="1297" t="s">
        <v>587</v>
      </c>
      <c r="D60" s="1298"/>
      <c r="E60" s="1299"/>
      <c r="F60" s="136">
        <v>761</v>
      </c>
      <c r="G60" s="136">
        <v>762</v>
      </c>
      <c r="H60" s="137">
        <v>762</v>
      </c>
    </row>
    <row r="61" spans="2:8" ht="45.75" customHeight="1">
      <c r="B61" s="135"/>
      <c r="C61" s="1297" t="s">
        <v>588</v>
      </c>
      <c r="D61" s="1298"/>
      <c r="E61" s="1299"/>
      <c r="F61" s="136">
        <v>202</v>
      </c>
      <c r="G61" s="136">
        <v>221</v>
      </c>
      <c r="H61" s="137">
        <v>251</v>
      </c>
    </row>
    <row r="62" spans="2:8" ht="45.75" customHeight="1" thickBot="1">
      <c r="B62" s="138"/>
      <c r="C62" s="1300" t="s">
        <v>589</v>
      </c>
      <c r="D62" s="1301"/>
      <c r="E62" s="1302"/>
      <c r="F62" s="139">
        <v>94</v>
      </c>
      <c r="G62" s="139">
        <v>156</v>
      </c>
      <c r="H62" s="140">
        <v>231</v>
      </c>
    </row>
    <row r="63" spans="2:8" ht="52.5" customHeight="1" thickBot="1">
      <c r="B63" s="141"/>
      <c r="C63" s="1303" t="s">
        <v>51</v>
      </c>
      <c r="D63" s="1303"/>
      <c r="E63" s="1304"/>
      <c r="F63" s="142">
        <v>14811</v>
      </c>
      <c r="G63" s="142">
        <v>14448</v>
      </c>
      <c r="H63" s="143">
        <v>14105</v>
      </c>
    </row>
    <row r="64" spans="2:8" ht="15" customHeight="1"/>
  </sheetData>
  <sheetProtection algorithmName="SHA-512" hashValue="p0YpuEvVCZuezm36t6rSSTrPsroHNvAFGOJkZzxYOBAR6C+Ot7/MWDlf/8Qg3FCqm6OSsovCcrD6ans91/3qIA==" saltValue="E+kced1+aR03cToHQOWM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4294967294" verticalDpi="300" r:id="rId1"/>
  <headerFooter alignWithMargins="0">
    <oddFooter>&amp;Z&amp;F&amp;R&amp;P ページ</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605</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606</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v>50.9</v>
      </c>
      <c r="BQ51" s="1313"/>
      <c r="BR51" s="1313"/>
      <c r="BS51" s="1313"/>
      <c r="BT51" s="1313"/>
      <c r="BU51" s="1313"/>
      <c r="BV51" s="1313"/>
      <c r="BW51" s="1313"/>
      <c r="BX51" s="1313">
        <v>35.299999999999997</v>
      </c>
      <c r="BY51" s="1313"/>
      <c r="BZ51" s="1313"/>
      <c r="CA51" s="1313"/>
      <c r="CB51" s="1313"/>
      <c r="CC51" s="1313"/>
      <c r="CD51" s="1313"/>
      <c r="CE51" s="1313"/>
      <c r="CF51" s="1313">
        <v>36.5</v>
      </c>
      <c r="CG51" s="1313"/>
      <c r="CH51" s="1313"/>
      <c r="CI51" s="1313"/>
      <c r="CJ51" s="1313"/>
      <c r="CK51" s="1313"/>
      <c r="CL51" s="1313"/>
      <c r="CM51" s="1313"/>
      <c r="CN51" s="1313">
        <v>41.9</v>
      </c>
      <c r="CO51" s="1313"/>
      <c r="CP51" s="1313"/>
      <c r="CQ51" s="1313"/>
      <c r="CR51" s="1313"/>
      <c r="CS51" s="1313"/>
      <c r="CT51" s="1313"/>
      <c r="CU51" s="1313"/>
      <c r="CV51" s="1313">
        <v>40.6</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61.4</v>
      </c>
      <c r="BQ53" s="1313"/>
      <c r="BR53" s="1313"/>
      <c r="BS53" s="1313"/>
      <c r="BT53" s="1313"/>
      <c r="BU53" s="1313"/>
      <c r="BV53" s="1313"/>
      <c r="BW53" s="1313"/>
      <c r="BX53" s="1313">
        <v>62</v>
      </c>
      <c r="BY53" s="1313"/>
      <c r="BZ53" s="1313"/>
      <c r="CA53" s="1313"/>
      <c r="CB53" s="1313"/>
      <c r="CC53" s="1313"/>
      <c r="CD53" s="1313"/>
      <c r="CE53" s="1313"/>
      <c r="CF53" s="1313">
        <v>63.5</v>
      </c>
      <c r="CG53" s="1313"/>
      <c r="CH53" s="1313"/>
      <c r="CI53" s="1313"/>
      <c r="CJ53" s="1313"/>
      <c r="CK53" s="1313"/>
      <c r="CL53" s="1313"/>
      <c r="CM53" s="1313"/>
      <c r="CN53" s="1313">
        <v>63.9</v>
      </c>
      <c r="CO53" s="1313"/>
      <c r="CP53" s="1313"/>
      <c r="CQ53" s="1313"/>
      <c r="CR53" s="1313"/>
      <c r="CS53" s="1313"/>
      <c r="CT53" s="1313"/>
      <c r="CU53" s="1313"/>
      <c r="CV53" s="1313">
        <v>64.099999999999994</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607</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613</v>
      </c>
    </row>
    <row r="64" spans="1:109">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618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605</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c r="B73" s="397"/>
      <c r="G73" s="1328"/>
      <c r="H73" s="1328"/>
      <c r="I73" s="1328"/>
      <c r="J73" s="1328"/>
      <c r="K73" s="1312"/>
      <c r="L73" s="1312"/>
      <c r="M73" s="1312"/>
      <c r="N73" s="1312"/>
      <c r="AM73" s="406"/>
      <c r="AN73" s="1316" t="s">
        <v>606</v>
      </c>
      <c r="AO73" s="1316"/>
      <c r="AP73" s="1316"/>
      <c r="AQ73" s="1316"/>
      <c r="AR73" s="1316"/>
      <c r="AS73" s="1316"/>
      <c r="AT73" s="1316"/>
      <c r="AU73" s="1316"/>
      <c r="AV73" s="1316"/>
      <c r="AW73" s="1316"/>
      <c r="AX73" s="1316"/>
      <c r="AY73" s="1316"/>
      <c r="AZ73" s="1316"/>
      <c r="BA73" s="1316"/>
      <c r="BB73" s="1316" t="s">
        <v>607</v>
      </c>
      <c r="BC73" s="1316"/>
      <c r="BD73" s="1316"/>
      <c r="BE73" s="1316"/>
      <c r="BF73" s="1316"/>
      <c r="BG73" s="1316"/>
      <c r="BH73" s="1316"/>
      <c r="BI73" s="1316"/>
      <c r="BJ73" s="1316"/>
      <c r="BK73" s="1316"/>
      <c r="BL73" s="1316"/>
      <c r="BM73" s="1316"/>
      <c r="BN73" s="1316"/>
      <c r="BO73" s="1316"/>
      <c r="BP73" s="1313">
        <v>50.9</v>
      </c>
      <c r="BQ73" s="1313"/>
      <c r="BR73" s="1313"/>
      <c r="BS73" s="1313"/>
      <c r="BT73" s="1313"/>
      <c r="BU73" s="1313"/>
      <c r="BV73" s="1313"/>
      <c r="BW73" s="1313"/>
      <c r="BX73" s="1313">
        <v>35.299999999999997</v>
      </c>
      <c r="BY73" s="1313"/>
      <c r="BZ73" s="1313"/>
      <c r="CA73" s="1313"/>
      <c r="CB73" s="1313"/>
      <c r="CC73" s="1313"/>
      <c r="CD73" s="1313"/>
      <c r="CE73" s="1313"/>
      <c r="CF73" s="1313">
        <v>36.5</v>
      </c>
      <c r="CG73" s="1313"/>
      <c r="CH73" s="1313"/>
      <c r="CI73" s="1313"/>
      <c r="CJ73" s="1313"/>
      <c r="CK73" s="1313"/>
      <c r="CL73" s="1313"/>
      <c r="CM73" s="1313"/>
      <c r="CN73" s="1313">
        <v>41.9</v>
      </c>
      <c r="CO73" s="1313"/>
      <c r="CP73" s="1313"/>
      <c r="CQ73" s="1313"/>
      <c r="CR73" s="1313"/>
      <c r="CS73" s="1313"/>
      <c r="CT73" s="1313"/>
      <c r="CU73" s="1313"/>
      <c r="CV73" s="1313">
        <v>40.6</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7.7</v>
      </c>
      <c r="BQ75" s="1313"/>
      <c r="BR75" s="1313"/>
      <c r="BS75" s="1313"/>
      <c r="BT75" s="1313"/>
      <c r="BU75" s="1313"/>
      <c r="BV75" s="1313"/>
      <c r="BW75" s="1313"/>
      <c r="BX75" s="1313">
        <v>7</v>
      </c>
      <c r="BY75" s="1313"/>
      <c r="BZ75" s="1313"/>
      <c r="CA75" s="1313"/>
      <c r="CB75" s="1313"/>
      <c r="CC75" s="1313"/>
      <c r="CD75" s="1313"/>
      <c r="CE75" s="1313"/>
      <c r="CF75" s="1313">
        <v>6.7</v>
      </c>
      <c r="CG75" s="1313"/>
      <c r="CH75" s="1313"/>
      <c r="CI75" s="1313"/>
      <c r="CJ75" s="1313"/>
      <c r="CK75" s="1313"/>
      <c r="CL75" s="1313"/>
      <c r="CM75" s="1313"/>
      <c r="CN75" s="1313">
        <v>6.3</v>
      </c>
      <c r="CO75" s="1313"/>
      <c r="CP75" s="1313"/>
      <c r="CQ75" s="1313"/>
      <c r="CR75" s="1313"/>
      <c r="CS75" s="1313"/>
      <c r="CT75" s="1313"/>
      <c r="CU75" s="1313"/>
      <c r="CV75" s="1313">
        <v>6.7</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615</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IP/W7dkLbORspD2eKInruybHPCF2E64AeE3MvkuiC5z8dI5AypnhFIAtujJsX/J576hjc7xrzgCs8VRi0QXM5A==" saltValue="gdp1gFgwSRu91zRfKtyg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617</v>
      </c>
    </row>
  </sheetData>
  <sheetProtection algorithmName="SHA-512" hashValue="/mTDGtCHPfag7PCBVJeTYrdgB9/ztQoBDzxoeLp1OtetamYMIVCHhv7Vxz2NUmSeK1YjdgM6+XnRmlwt7OolEA==" saltValue="LAGv6fWnegm6GR/7Sdlf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sheetProtection algorithmName="SHA-512" hashValue="Whx934lddEMq65TYusMh5J3kmJychU3CM88qOvYcQM8NVz9yKCQyz8NhrxaHICa2gVB02bkLSr9KM2ecizcwsg==" saltValue="7846cfpeZVTXFbjvVfnB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111986</v>
      </c>
      <c r="E3" s="162"/>
      <c r="F3" s="163">
        <v>57295</v>
      </c>
      <c r="G3" s="164"/>
      <c r="H3" s="165"/>
    </row>
    <row r="4" spans="1:8">
      <c r="A4" s="166"/>
      <c r="B4" s="167"/>
      <c r="C4" s="168"/>
      <c r="D4" s="169">
        <v>70412</v>
      </c>
      <c r="E4" s="170"/>
      <c r="F4" s="171">
        <v>32771</v>
      </c>
      <c r="G4" s="172"/>
      <c r="H4" s="173"/>
    </row>
    <row r="5" spans="1:8">
      <c r="A5" s="154" t="s">
        <v>555</v>
      </c>
      <c r="B5" s="159"/>
      <c r="C5" s="160"/>
      <c r="D5" s="161">
        <v>58864</v>
      </c>
      <c r="E5" s="162"/>
      <c r="F5" s="163">
        <v>54110</v>
      </c>
      <c r="G5" s="164"/>
      <c r="H5" s="165"/>
    </row>
    <row r="6" spans="1:8">
      <c r="A6" s="166"/>
      <c r="B6" s="167"/>
      <c r="C6" s="168"/>
      <c r="D6" s="169">
        <v>38648</v>
      </c>
      <c r="E6" s="170"/>
      <c r="F6" s="171">
        <v>30620</v>
      </c>
      <c r="G6" s="172"/>
      <c r="H6" s="173"/>
    </row>
    <row r="7" spans="1:8">
      <c r="A7" s="154" t="s">
        <v>556</v>
      </c>
      <c r="B7" s="159"/>
      <c r="C7" s="160"/>
      <c r="D7" s="161">
        <v>67246</v>
      </c>
      <c r="E7" s="162"/>
      <c r="F7" s="163">
        <v>54684</v>
      </c>
      <c r="G7" s="164"/>
      <c r="H7" s="165"/>
    </row>
    <row r="8" spans="1:8">
      <c r="A8" s="166"/>
      <c r="B8" s="167"/>
      <c r="C8" s="168"/>
      <c r="D8" s="169">
        <v>46530</v>
      </c>
      <c r="E8" s="170"/>
      <c r="F8" s="171">
        <v>32829</v>
      </c>
      <c r="G8" s="172"/>
      <c r="H8" s="173"/>
    </row>
    <row r="9" spans="1:8">
      <c r="A9" s="154" t="s">
        <v>557</v>
      </c>
      <c r="B9" s="159"/>
      <c r="C9" s="160"/>
      <c r="D9" s="161">
        <v>79035</v>
      </c>
      <c r="E9" s="162"/>
      <c r="F9" s="163">
        <v>62383</v>
      </c>
      <c r="G9" s="164"/>
      <c r="H9" s="165"/>
    </row>
    <row r="10" spans="1:8">
      <c r="A10" s="166"/>
      <c r="B10" s="167"/>
      <c r="C10" s="168"/>
      <c r="D10" s="169">
        <v>44031</v>
      </c>
      <c r="E10" s="170"/>
      <c r="F10" s="171">
        <v>35325</v>
      </c>
      <c r="G10" s="172"/>
      <c r="H10" s="173"/>
    </row>
    <row r="11" spans="1:8">
      <c r="A11" s="154" t="s">
        <v>558</v>
      </c>
      <c r="B11" s="159"/>
      <c r="C11" s="160"/>
      <c r="D11" s="161">
        <v>83618</v>
      </c>
      <c r="E11" s="162"/>
      <c r="F11" s="163">
        <v>63812</v>
      </c>
      <c r="G11" s="164"/>
      <c r="H11" s="165"/>
    </row>
    <row r="12" spans="1:8">
      <c r="A12" s="166"/>
      <c r="B12" s="167"/>
      <c r="C12" s="174"/>
      <c r="D12" s="169">
        <v>44838</v>
      </c>
      <c r="E12" s="170"/>
      <c r="F12" s="171">
        <v>33848</v>
      </c>
      <c r="G12" s="172"/>
      <c r="H12" s="173"/>
    </row>
    <row r="13" spans="1:8">
      <c r="A13" s="154"/>
      <c r="B13" s="159"/>
      <c r="C13" s="175"/>
      <c r="D13" s="176">
        <v>80150</v>
      </c>
      <c r="E13" s="177"/>
      <c r="F13" s="178">
        <v>58457</v>
      </c>
      <c r="G13" s="179"/>
      <c r="H13" s="165"/>
    </row>
    <row r="14" spans="1:8">
      <c r="A14" s="166"/>
      <c r="B14" s="167"/>
      <c r="C14" s="168"/>
      <c r="D14" s="169">
        <v>48892</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2.63</v>
      </c>
      <c r="C19" s="180">
        <f>ROUND(VALUE(SUBSTITUTE(実質収支比率等に係る経年分析!G$48,"▲","-")),2)</f>
        <v>1.74</v>
      </c>
      <c r="D19" s="180">
        <f>ROUND(VALUE(SUBSTITUTE(実質収支比率等に係る経年分析!H$48,"▲","-")),2)</f>
        <v>2.13</v>
      </c>
      <c r="E19" s="180">
        <f>ROUND(VALUE(SUBSTITUTE(実質収支比率等に係る経年分析!I$48,"▲","-")),2)</f>
        <v>3.44</v>
      </c>
      <c r="F19" s="180">
        <f>ROUND(VALUE(SUBSTITUTE(実質収支比率等に係る経年分析!J$48,"▲","-")),2)</f>
        <v>0.41</v>
      </c>
    </row>
    <row r="20" spans="1:11">
      <c r="A20" s="180" t="s">
        <v>55</v>
      </c>
      <c r="B20" s="180">
        <f>ROUND(VALUE(SUBSTITUTE(実質収支比率等に係る経年分析!F$47,"▲","-")),2)</f>
        <v>21.93</v>
      </c>
      <c r="C20" s="180">
        <f>ROUND(VALUE(SUBSTITUTE(実質収支比率等に係る経年分析!G$47,"▲","-")),2)</f>
        <v>21.81</v>
      </c>
      <c r="D20" s="180">
        <f>ROUND(VALUE(SUBSTITUTE(実質収支比率等に係る経年分析!H$47,"▲","-")),2)</f>
        <v>21.98</v>
      </c>
      <c r="E20" s="180">
        <f>ROUND(VALUE(SUBSTITUTE(実質収支比率等に係る経年分析!I$47,"▲","-")),2)</f>
        <v>21.84</v>
      </c>
      <c r="F20" s="180">
        <f>ROUND(VALUE(SUBSTITUTE(実質収支比率等に係る経年分析!J$47,"▲","-")),2)</f>
        <v>20.329999999999998</v>
      </c>
    </row>
    <row r="21" spans="1:11">
      <c r="A21" s="180" t="s">
        <v>56</v>
      </c>
      <c r="B21" s="180">
        <f>IF(ISNUMBER(VALUE(SUBSTITUTE(実質収支比率等に係る経年分析!F$49,"▲","-"))),ROUND(VALUE(SUBSTITUTE(実質収支比率等に係る経年分析!F$49,"▲","-")),2),NA())</f>
        <v>3.33</v>
      </c>
      <c r="C21" s="180">
        <f>IF(ISNUMBER(VALUE(SUBSTITUTE(実質収支比率等に係る経年分析!G$49,"▲","-"))),ROUND(VALUE(SUBSTITUTE(実質収支比率等に係る経年分析!G$49,"▲","-")),2),NA())</f>
        <v>4.6900000000000004</v>
      </c>
      <c r="D21" s="180">
        <f>IF(ISNUMBER(VALUE(SUBSTITUTE(実質収支比率等に係る経年分析!H$49,"▲","-"))),ROUND(VALUE(SUBSTITUTE(実質収支比率等に係る経年分析!H$49,"▲","-")),2),NA())</f>
        <v>2.4</v>
      </c>
      <c r="E21" s="180">
        <f>IF(ISNUMBER(VALUE(SUBSTITUTE(実質収支比率等に係る経年分析!I$49,"▲","-"))),ROUND(VALUE(SUBSTITUTE(実質収支比率等に係る経年分析!I$49,"▲","-")),2),NA())</f>
        <v>3.91</v>
      </c>
      <c r="F21" s="180">
        <f>IF(ISNUMBER(VALUE(SUBSTITUTE(実質収支比率等に係る経年分析!J$49,"▲","-"))),ROUND(VALUE(SUBSTITUTE(実質収支比率等に係る経年分析!J$49,"▲","-")),2),NA())</f>
        <v>-0.94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ケーブルネットワーク事業特別会計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国民健康保険（直営診療施設勘定）特別会計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1.26</v>
      </c>
    </row>
    <row r="35" spans="1:16">
      <c r="A35" s="181" t="str">
        <f>IF(連結実質赤字比率に係る赤字・黒字の構成分析!C$35="",NA(),連結実質赤字比率に係る赤字・黒字の構成分析!C$35)</f>
        <v>国民健康保険（事業勘定）特別会計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2.0499999999999998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5878</v>
      </c>
      <c r="E42" s="182"/>
      <c r="F42" s="182"/>
      <c r="G42" s="182">
        <f>'実質公債費比率（分子）の構造'!L$52</f>
        <v>6212</v>
      </c>
      <c r="H42" s="182"/>
      <c r="I42" s="182"/>
      <c r="J42" s="182">
        <f>'実質公債費比率（分子）の構造'!M$52</f>
        <v>6305</v>
      </c>
      <c r="K42" s="182"/>
      <c r="L42" s="182"/>
      <c r="M42" s="182">
        <f>'実質公債費比率（分子）の構造'!N$52</f>
        <v>6854</v>
      </c>
      <c r="N42" s="182"/>
      <c r="O42" s="182"/>
      <c r="P42" s="182">
        <f>'実質公債費比率（分子）の構造'!O$52</f>
        <v>6592</v>
      </c>
    </row>
    <row r="43" spans="1:16">
      <c r="A43" s="182" t="s">
        <v>64</v>
      </c>
      <c r="B43" s="182">
        <f>'実質公債費比率（分子）の構造'!K$51</f>
        <v>2</v>
      </c>
      <c r="C43" s="182"/>
      <c r="D43" s="182"/>
      <c r="E43" s="182">
        <f>'実質公債費比率（分子）の構造'!L$51</f>
        <v>1</v>
      </c>
      <c r="F43" s="182"/>
      <c r="G43" s="182"/>
      <c r="H43" s="182">
        <f>'実質公債費比率（分子）の構造'!M$51</f>
        <v>0</v>
      </c>
      <c r="I43" s="182"/>
      <c r="J43" s="182"/>
      <c r="K43" s="182">
        <f>'実質公債費比率（分子）の構造'!N$51</f>
        <v>1</v>
      </c>
      <c r="L43" s="182"/>
      <c r="M43" s="182"/>
      <c r="N43" s="182">
        <f>'実質公債費比率（分子）の構造'!O$51</f>
        <v>2</v>
      </c>
      <c r="O43" s="182"/>
      <c r="P43" s="182"/>
    </row>
    <row r="44" spans="1:16">
      <c r="A44" s="182" t="s">
        <v>65</v>
      </c>
      <c r="B44" s="182">
        <f>'実質公債費比率（分子）の構造'!K$50</f>
        <v>43</v>
      </c>
      <c r="C44" s="182"/>
      <c r="D44" s="182"/>
      <c r="E44" s="182">
        <f>'実質公債費比率（分子）の構造'!L$50</f>
        <v>34</v>
      </c>
      <c r="F44" s="182"/>
      <c r="G44" s="182"/>
      <c r="H44" s="182">
        <f>'実質公債費比率（分子）の構造'!M$50</f>
        <v>33</v>
      </c>
      <c r="I44" s="182"/>
      <c r="J44" s="182"/>
      <c r="K44" s="182">
        <f>'実質公債費比率（分子）の構造'!N$50</f>
        <v>20</v>
      </c>
      <c r="L44" s="182"/>
      <c r="M44" s="182"/>
      <c r="N44" s="182">
        <f>'実質公債費比率（分子）の構造'!O$50</f>
        <v>10</v>
      </c>
      <c r="O44" s="182"/>
      <c r="P44" s="182"/>
    </row>
    <row r="45" spans="1:16">
      <c r="A45" s="182" t="s">
        <v>66</v>
      </c>
      <c r="B45" s="182">
        <f>'実質公債費比率（分子）の構造'!K$49</f>
        <v>9</v>
      </c>
      <c r="C45" s="182"/>
      <c r="D45" s="182"/>
      <c r="E45" s="182">
        <f>'実質公債費比率（分子）の構造'!L$49</f>
        <v>10</v>
      </c>
      <c r="F45" s="182"/>
      <c r="G45" s="182"/>
      <c r="H45" s="182">
        <f>'実質公債費比率（分子）の構造'!M$49</f>
        <v>11</v>
      </c>
      <c r="I45" s="182"/>
      <c r="J45" s="182"/>
      <c r="K45" s="182">
        <f>'実質公債費比率（分子）の構造'!N$49</f>
        <v>11</v>
      </c>
      <c r="L45" s="182"/>
      <c r="M45" s="182"/>
      <c r="N45" s="182">
        <f>'実質公債費比率（分子）の構造'!O$49</f>
        <v>11</v>
      </c>
      <c r="O45" s="182"/>
      <c r="P45" s="182"/>
    </row>
    <row r="46" spans="1:16">
      <c r="A46" s="182" t="s">
        <v>67</v>
      </c>
      <c r="B46" s="182">
        <f>'実質公債費比率（分子）の構造'!K$48</f>
        <v>1388</v>
      </c>
      <c r="C46" s="182"/>
      <c r="D46" s="182"/>
      <c r="E46" s="182">
        <f>'実質公債費比率（分子）の構造'!L$48</f>
        <v>1550</v>
      </c>
      <c r="F46" s="182"/>
      <c r="G46" s="182"/>
      <c r="H46" s="182">
        <f>'実質公債費比率（分子）の構造'!M$48</f>
        <v>1672</v>
      </c>
      <c r="I46" s="182"/>
      <c r="J46" s="182"/>
      <c r="K46" s="182">
        <f>'実質公債費比率（分子）の構造'!N$48</f>
        <v>1732</v>
      </c>
      <c r="L46" s="182"/>
      <c r="M46" s="182"/>
      <c r="N46" s="182">
        <f>'実質公債費比率（分子）の構造'!O$48</f>
        <v>1763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5922</v>
      </c>
      <c r="C49" s="182"/>
      <c r="D49" s="182"/>
      <c r="E49" s="182">
        <f>'実質公債費比率（分子）の構造'!L$45</f>
        <v>6031</v>
      </c>
      <c r="F49" s="182"/>
      <c r="G49" s="182"/>
      <c r="H49" s="182">
        <f>'実質公債費比率（分子）の構造'!M$45</f>
        <v>6006</v>
      </c>
      <c r="I49" s="182"/>
      <c r="J49" s="182"/>
      <c r="K49" s="182">
        <f>'実質公債費比率（分子）の構造'!N$45</f>
        <v>6293</v>
      </c>
      <c r="L49" s="182"/>
      <c r="M49" s="182"/>
      <c r="N49" s="182">
        <f>'実質公債費比率（分子）の構造'!O$45</f>
        <v>6534</v>
      </c>
      <c r="O49" s="182"/>
      <c r="P49" s="182"/>
    </row>
    <row r="50" spans="1:16">
      <c r="A50" s="182" t="s">
        <v>71</v>
      </c>
      <c r="B50" s="182" t="e">
        <f>NA()</f>
        <v>#N/A</v>
      </c>
      <c r="C50" s="182">
        <f>IF(ISNUMBER('実質公債費比率（分子）の構造'!K$53),'実質公債費比率（分子）の構造'!K$53,NA())</f>
        <v>1486</v>
      </c>
      <c r="D50" s="182" t="e">
        <f>NA()</f>
        <v>#N/A</v>
      </c>
      <c r="E50" s="182" t="e">
        <f>NA()</f>
        <v>#N/A</v>
      </c>
      <c r="F50" s="182">
        <f>IF(ISNUMBER('実質公債費比率（分子）の構造'!L$53),'実質公債費比率（分子）の構造'!L$53,NA())</f>
        <v>1414</v>
      </c>
      <c r="G50" s="182" t="e">
        <f>NA()</f>
        <v>#N/A</v>
      </c>
      <c r="H50" s="182" t="e">
        <f>NA()</f>
        <v>#N/A</v>
      </c>
      <c r="I50" s="182">
        <f>IF(ISNUMBER('実質公債費比率（分子）の構造'!M$53),'実質公債費比率（分子）の構造'!M$53,NA())</f>
        <v>1417</v>
      </c>
      <c r="J50" s="182" t="e">
        <f>NA()</f>
        <v>#N/A</v>
      </c>
      <c r="K50" s="182" t="e">
        <f>NA()</f>
        <v>#N/A</v>
      </c>
      <c r="L50" s="182">
        <f>IF(ISNUMBER('実質公債費比率（分子）の構造'!N$53),'実質公債費比率（分子）の構造'!N$53,NA())</f>
        <v>1203</v>
      </c>
      <c r="M50" s="182" t="e">
        <f>NA()</f>
        <v>#N/A</v>
      </c>
      <c r="N50" s="182" t="e">
        <f>NA()</f>
        <v>#N/A</v>
      </c>
      <c r="O50" s="182">
        <f>IF(ISNUMBER('実質公債費比率（分子）の構造'!O$53),'実質公債費比率（分子）の構造'!O$53,NA())</f>
        <v>1728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58720</v>
      </c>
      <c r="E56" s="181"/>
      <c r="F56" s="181"/>
      <c r="G56" s="181">
        <f>'将来負担比率（分子）の構造'!J$52</f>
        <v>60163</v>
      </c>
      <c r="H56" s="181"/>
      <c r="I56" s="181"/>
      <c r="J56" s="181">
        <f>'将来負担比率（分子）の構造'!K$52</f>
        <v>62435</v>
      </c>
      <c r="K56" s="181"/>
      <c r="L56" s="181"/>
      <c r="M56" s="181">
        <f>'将来負担比率（分子）の構造'!L$52</f>
        <v>61780</v>
      </c>
      <c r="N56" s="181"/>
      <c r="O56" s="181"/>
      <c r="P56" s="181">
        <f>'将来負担比率（分子）の構造'!M$52</f>
        <v>62320</v>
      </c>
    </row>
    <row r="57" spans="1:16">
      <c r="A57" s="181" t="s">
        <v>42</v>
      </c>
      <c r="B57" s="181"/>
      <c r="C57" s="181"/>
      <c r="D57" s="181">
        <f>'将来負担比率（分子）の構造'!I$51</f>
        <v>8024</v>
      </c>
      <c r="E57" s="181"/>
      <c r="F57" s="181"/>
      <c r="G57" s="181">
        <f>'将来負担比率（分子）の構造'!J$51</f>
        <v>8219</v>
      </c>
      <c r="H57" s="181"/>
      <c r="I57" s="181"/>
      <c r="J57" s="181">
        <f>'将来負担比率（分子）の構造'!K$51</f>
        <v>8302</v>
      </c>
      <c r="K57" s="181"/>
      <c r="L57" s="181"/>
      <c r="M57" s="181">
        <f>'将来負担比率（分子）の構造'!L$51</f>
        <v>8322</v>
      </c>
      <c r="N57" s="181"/>
      <c r="O57" s="181"/>
      <c r="P57" s="181">
        <f>'将来負担比率（分子）の構造'!M$51</f>
        <v>8563</v>
      </c>
    </row>
    <row r="58" spans="1:16">
      <c r="A58" s="181" t="s">
        <v>41</v>
      </c>
      <c r="B58" s="181"/>
      <c r="C58" s="181"/>
      <c r="D58" s="181">
        <f>'将来負担比率（分子）の構造'!I$50</f>
        <v>12934</v>
      </c>
      <c r="E58" s="181"/>
      <c r="F58" s="181"/>
      <c r="G58" s="181">
        <f>'将来負担比率（分子）の構造'!J$50</f>
        <v>13290</v>
      </c>
      <c r="H58" s="181"/>
      <c r="I58" s="181"/>
      <c r="J58" s="181">
        <f>'将来負担比率（分子）の構造'!K$50</f>
        <v>13288</v>
      </c>
      <c r="K58" s="181"/>
      <c r="L58" s="181"/>
      <c r="M58" s="181">
        <f>'将来負担比率（分子）の構造'!L$50</f>
        <v>12985</v>
      </c>
      <c r="N58" s="181"/>
      <c r="O58" s="181"/>
      <c r="P58" s="181">
        <f>'将来負担比率（分子）の構造'!M$50</f>
        <v>12634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5759</v>
      </c>
      <c r="C62" s="181"/>
      <c r="D62" s="181"/>
      <c r="E62" s="181">
        <f>'将来負担比率（分子）の構造'!J$45</f>
        <v>5500</v>
      </c>
      <c r="F62" s="181"/>
      <c r="G62" s="181"/>
      <c r="H62" s="181">
        <f>'将来負担比率（分子）の構造'!K$45</f>
        <v>5010</v>
      </c>
      <c r="I62" s="181"/>
      <c r="J62" s="181"/>
      <c r="K62" s="181">
        <f>'将来負担比率（分子）の構造'!L$45</f>
        <v>4335</v>
      </c>
      <c r="L62" s="181"/>
      <c r="M62" s="181"/>
      <c r="N62" s="181">
        <f>'将来負担比率（分子）の構造'!M$45</f>
        <v>4298</v>
      </c>
      <c r="O62" s="181"/>
      <c r="P62" s="181"/>
    </row>
    <row r="63" spans="1:16">
      <c r="A63" s="181" t="s">
        <v>34</v>
      </c>
      <c r="B63" s="181">
        <f>'将来負担比率（分子）の構造'!I$44</f>
        <v>129</v>
      </c>
      <c r="C63" s="181"/>
      <c r="D63" s="181"/>
      <c r="E63" s="181">
        <f>'将来負担比率（分子）の構造'!J$44</f>
        <v>121</v>
      </c>
      <c r="F63" s="181"/>
      <c r="G63" s="181"/>
      <c r="H63" s="181">
        <f>'将来負担比率（分子）の構造'!K$44</f>
        <v>117</v>
      </c>
      <c r="I63" s="181"/>
      <c r="J63" s="181"/>
      <c r="K63" s="181">
        <f>'将来負担比率（分子）の構造'!L$44</f>
        <v>110</v>
      </c>
      <c r="L63" s="181"/>
      <c r="M63" s="181"/>
      <c r="N63" s="181">
        <f>'将来負担比率（分子）の構造'!M$44</f>
        <v>101</v>
      </c>
      <c r="O63" s="181"/>
      <c r="P63" s="181"/>
    </row>
    <row r="64" spans="1:16">
      <c r="A64" s="181" t="s">
        <v>33</v>
      </c>
      <c r="B64" s="181">
        <f>'将来負担比率（分子）の構造'!I$43</f>
        <v>21721</v>
      </c>
      <c r="C64" s="181"/>
      <c r="D64" s="181"/>
      <c r="E64" s="181">
        <f>'将来負担比率（分子）の構造'!J$43</f>
        <v>19592</v>
      </c>
      <c r="F64" s="181"/>
      <c r="G64" s="181"/>
      <c r="H64" s="181">
        <f>'将来負担比率（分子）の構造'!K$43</f>
        <v>20226</v>
      </c>
      <c r="I64" s="181"/>
      <c r="J64" s="181"/>
      <c r="K64" s="181">
        <f>'将来負担比率（分子）の構造'!L$43</f>
        <v>20371</v>
      </c>
      <c r="L64" s="181"/>
      <c r="M64" s="181"/>
      <c r="N64" s="181">
        <f>'将来負担比率（分子）の構造'!M$43</f>
        <v>19477</v>
      </c>
      <c r="O64" s="181"/>
      <c r="P64" s="181"/>
    </row>
    <row r="65" spans="1:16">
      <c r="A65" s="181" t="s">
        <v>32</v>
      </c>
      <c r="B65" s="181">
        <f>'将来負担比率（分子）の構造'!I$42</f>
        <v>123</v>
      </c>
      <c r="C65" s="181"/>
      <c r="D65" s="181"/>
      <c r="E65" s="181">
        <f>'将来負担比率（分子）の構造'!J$42</f>
        <v>93</v>
      </c>
      <c r="F65" s="181"/>
      <c r="G65" s="181"/>
      <c r="H65" s="181">
        <f>'将来負担比率（分子）の構造'!K$42</f>
        <v>54</v>
      </c>
      <c r="I65" s="181"/>
      <c r="J65" s="181"/>
      <c r="K65" s="181">
        <f>'将来負担比率（分子）の構造'!L$42</f>
        <v>292</v>
      </c>
      <c r="L65" s="181"/>
      <c r="M65" s="181"/>
      <c r="N65" s="181">
        <f>'将来負担比率（分子）の構造'!M$42</f>
        <v>268</v>
      </c>
      <c r="O65" s="181"/>
      <c r="P65" s="181"/>
    </row>
    <row r="66" spans="1:16">
      <c r="A66" s="181" t="s">
        <v>31</v>
      </c>
      <c r="B66" s="181">
        <f>'将来負担比率（分子）の構造'!I$41</f>
        <v>63001</v>
      </c>
      <c r="C66" s="181"/>
      <c r="D66" s="181"/>
      <c r="E66" s="181">
        <f>'将来負担比率（分子）の構造'!J$41</f>
        <v>63974</v>
      </c>
      <c r="F66" s="181"/>
      <c r="G66" s="181"/>
      <c r="H66" s="181">
        <f>'将来負担比率（分子）の構造'!K$41</f>
        <v>66359</v>
      </c>
      <c r="I66" s="181"/>
      <c r="J66" s="181"/>
      <c r="K66" s="181">
        <f>'将来負担比率（分子）の構造'!L$41</f>
        <v>66736</v>
      </c>
      <c r="L66" s="181"/>
      <c r="M66" s="181"/>
      <c r="N66" s="181">
        <f>'将来負担比率（分子）の構造'!M$41</f>
        <v>68237</v>
      </c>
      <c r="O66" s="181"/>
      <c r="P66" s="181"/>
    </row>
    <row r="67" spans="1:16">
      <c r="A67" s="181" t="s">
        <v>75</v>
      </c>
      <c r="B67" s="181" t="e">
        <f>NA()</f>
        <v>#N/A</v>
      </c>
      <c r="C67" s="181">
        <f>IF(ISNUMBER('将来負担比率（分子）の構造'!I$53), IF('将来負担比率（分子）の構造'!I$53 &lt; 0, 0, '将来負担比率（分子）の構造'!I$53), NA())</f>
        <v>11055</v>
      </c>
      <c r="D67" s="181" t="e">
        <f>NA()</f>
        <v>#N/A</v>
      </c>
      <c r="E67" s="181" t="e">
        <f>NA()</f>
        <v>#N/A</v>
      </c>
      <c r="F67" s="181">
        <f>IF(ISNUMBER('将来負担比率（分子）の構造'!J$53), IF('将来負担比率（分子）の構造'!J$53 &lt; 0, 0, '将来負担比率（分子）の構造'!J$53), NA())</f>
        <v>7608</v>
      </c>
      <c r="G67" s="181" t="e">
        <f>NA()</f>
        <v>#N/A</v>
      </c>
      <c r="H67" s="181" t="e">
        <f>NA()</f>
        <v>#N/A</v>
      </c>
      <c r="I67" s="181">
        <f>IF(ISNUMBER('将来負担比率（分子）の構造'!K$53), IF('将来負担比率（分子）の構造'!K$53 &lt; 0, 0, '将来負担比率（分子）の構造'!K$53), NA())</f>
        <v>7742</v>
      </c>
      <c r="J67" s="181" t="e">
        <f>NA()</f>
        <v>#N/A</v>
      </c>
      <c r="K67" s="181" t="e">
        <f>NA()</f>
        <v>#N/A</v>
      </c>
      <c r="L67" s="181">
        <f>IF(ISNUMBER('将来負担比率（分子）の構造'!L$53), IF('将来負担比率（分子）の構造'!L$53 &lt; 0, 0, '将来負担比率（分子）の構造'!L$53), NA())</f>
        <v>8757</v>
      </c>
      <c r="M67" s="181" t="e">
        <f>NA()</f>
        <v>#N/A</v>
      </c>
      <c r="N67" s="181" t="e">
        <f>NA()</f>
        <v>#N/A</v>
      </c>
      <c r="O67" s="181">
        <f>IF(ISNUMBER('将来負担比率（分子）の構造'!M$53), IF('将来負担比率（分子）の構造'!M$53 &lt; 0, 0, '将来負担比率（分子）の構造'!M$53), NA())</f>
        <v>8864</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5864</v>
      </c>
      <c r="C72" s="185">
        <f>基金残高に係る経年分析!G55</f>
        <v>5868</v>
      </c>
      <c r="D72" s="185">
        <f>基金残高に係る経年分析!H55</f>
        <v>5595</v>
      </c>
    </row>
    <row r="73" spans="1:16">
      <c r="A73" s="184" t="s">
        <v>78</v>
      </c>
      <c r="B73" s="185">
        <f>基金残高に係る経年分析!F56</f>
        <v>1172</v>
      </c>
      <c r="C73" s="185">
        <f>基金残高に係る経年分析!G56</f>
        <v>1173</v>
      </c>
      <c r="D73" s="185">
        <f>基金残高に係る経年分析!H56</f>
        <v>1174</v>
      </c>
    </row>
    <row r="74" spans="1:16">
      <c r="A74" s="184" t="s">
        <v>79</v>
      </c>
      <c r="B74" s="185">
        <f>基金残高に係る経年分析!F57</f>
        <v>7775</v>
      </c>
      <c r="C74" s="185">
        <f>基金残高に係る経年分析!G57</f>
        <v>7407</v>
      </c>
      <c r="D74" s="185">
        <f>基金残高に係る経年分析!H57</f>
        <v>7336</v>
      </c>
    </row>
  </sheetData>
  <sheetProtection algorithmName="SHA-512" hashValue="cpPfnIewnHxLXdJ0yWRJifR4CO5qnPDr+Z2W8H8Y6Gyj4qADql0sYLYZLy3j0SVKA5t3TkOlpI/E7fNIBpY3Og==" saltValue="vNj93k+3jeQEz6eagEu6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13376070</v>
      </c>
      <c r="S5" s="736"/>
      <c r="T5" s="736"/>
      <c r="U5" s="736"/>
      <c r="V5" s="736"/>
      <c r="W5" s="736"/>
      <c r="X5" s="736"/>
      <c r="Y5" s="779"/>
      <c r="Z5" s="797">
        <v>20</v>
      </c>
      <c r="AA5" s="797"/>
      <c r="AB5" s="797"/>
      <c r="AC5" s="797"/>
      <c r="AD5" s="798">
        <v>12638421</v>
      </c>
      <c r="AE5" s="798"/>
      <c r="AF5" s="798"/>
      <c r="AG5" s="798"/>
      <c r="AH5" s="798"/>
      <c r="AI5" s="798"/>
      <c r="AJ5" s="798"/>
      <c r="AK5" s="798"/>
      <c r="AL5" s="780">
        <v>49</v>
      </c>
      <c r="AM5" s="751"/>
      <c r="AN5" s="751"/>
      <c r="AO5" s="781"/>
      <c r="AP5" s="746" t="s">
        <v>223</v>
      </c>
      <c r="AQ5" s="747"/>
      <c r="AR5" s="747"/>
      <c r="AS5" s="747"/>
      <c r="AT5" s="747"/>
      <c r="AU5" s="747"/>
      <c r="AV5" s="747"/>
      <c r="AW5" s="747"/>
      <c r="AX5" s="747"/>
      <c r="AY5" s="747"/>
      <c r="AZ5" s="747"/>
      <c r="BA5" s="747"/>
      <c r="BB5" s="747"/>
      <c r="BC5" s="747"/>
      <c r="BD5" s="747"/>
      <c r="BE5" s="747"/>
      <c r="BF5" s="748"/>
      <c r="BG5" s="680">
        <v>12637929</v>
      </c>
      <c r="BH5" s="681"/>
      <c r="BI5" s="681"/>
      <c r="BJ5" s="681"/>
      <c r="BK5" s="681"/>
      <c r="BL5" s="681"/>
      <c r="BM5" s="681"/>
      <c r="BN5" s="682"/>
      <c r="BO5" s="713">
        <v>94.5</v>
      </c>
      <c r="BP5" s="713"/>
      <c r="BQ5" s="713"/>
      <c r="BR5" s="713"/>
      <c r="BS5" s="714">
        <v>131650</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460272</v>
      </c>
      <c r="S6" s="681"/>
      <c r="T6" s="681"/>
      <c r="U6" s="681"/>
      <c r="V6" s="681"/>
      <c r="W6" s="681"/>
      <c r="X6" s="681"/>
      <c r="Y6" s="682"/>
      <c r="Z6" s="713">
        <v>0.7</v>
      </c>
      <c r="AA6" s="713"/>
      <c r="AB6" s="713"/>
      <c r="AC6" s="713"/>
      <c r="AD6" s="714">
        <v>460272</v>
      </c>
      <c r="AE6" s="714"/>
      <c r="AF6" s="714"/>
      <c r="AG6" s="714"/>
      <c r="AH6" s="714"/>
      <c r="AI6" s="714"/>
      <c r="AJ6" s="714"/>
      <c r="AK6" s="714"/>
      <c r="AL6" s="683">
        <v>1.8</v>
      </c>
      <c r="AM6" s="684"/>
      <c r="AN6" s="684"/>
      <c r="AO6" s="715"/>
      <c r="AP6" s="677" t="s">
        <v>228</v>
      </c>
      <c r="AQ6" s="678"/>
      <c r="AR6" s="678"/>
      <c r="AS6" s="678"/>
      <c r="AT6" s="678"/>
      <c r="AU6" s="678"/>
      <c r="AV6" s="678"/>
      <c r="AW6" s="678"/>
      <c r="AX6" s="678"/>
      <c r="AY6" s="678"/>
      <c r="AZ6" s="678"/>
      <c r="BA6" s="678"/>
      <c r="BB6" s="678"/>
      <c r="BC6" s="678"/>
      <c r="BD6" s="678"/>
      <c r="BE6" s="678"/>
      <c r="BF6" s="679"/>
      <c r="BG6" s="680">
        <v>12637929</v>
      </c>
      <c r="BH6" s="681"/>
      <c r="BI6" s="681"/>
      <c r="BJ6" s="681"/>
      <c r="BK6" s="681"/>
      <c r="BL6" s="681"/>
      <c r="BM6" s="681"/>
      <c r="BN6" s="682"/>
      <c r="BO6" s="713">
        <v>94.5</v>
      </c>
      <c r="BP6" s="713"/>
      <c r="BQ6" s="713"/>
      <c r="BR6" s="713"/>
      <c r="BS6" s="714">
        <v>131650</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311295</v>
      </c>
      <c r="CS6" s="681"/>
      <c r="CT6" s="681"/>
      <c r="CU6" s="681"/>
      <c r="CV6" s="681"/>
      <c r="CW6" s="681"/>
      <c r="CX6" s="681"/>
      <c r="CY6" s="682"/>
      <c r="CZ6" s="780">
        <v>0.5</v>
      </c>
      <c r="DA6" s="751"/>
      <c r="DB6" s="751"/>
      <c r="DC6" s="783"/>
      <c r="DD6" s="686" t="s">
        <v>128</v>
      </c>
      <c r="DE6" s="681"/>
      <c r="DF6" s="681"/>
      <c r="DG6" s="681"/>
      <c r="DH6" s="681"/>
      <c r="DI6" s="681"/>
      <c r="DJ6" s="681"/>
      <c r="DK6" s="681"/>
      <c r="DL6" s="681"/>
      <c r="DM6" s="681"/>
      <c r="DN6" s="681"/>
      <c r="DO6" s="681"/>
      <c r="DP6" s="682"/>
      <c r="DQ6" s="686">
        <v>311295</v>
      </c>
      <c r="DR6" s="681"/>
      <c r="DS6" s="681"/>
      <c r="DT6" s="681"/>
      <c r="DU6" s="681"/>
      <c r="DV6" s="681"/>
      <c r="DW6" s="681"/>
      <c r="DX6" s="681"/>
      <c r="DY6" s="681"/>
      <c r="DZ6" s="681"/>
      <c r="EA6" s="681"/>
      <c r="EB6" s="681"/>
      <c r="EC6" s="727"/>
    </row>
    <row r="7" spans="2:143" ht="11.25" customHeight="1">
      <c r="B7" s="677" t="s">
        <v>230</v>
      </c>
      <c r="C7" s="678"/>
      <c r="D7" s="678"/>
      <c r="E7" s="678"/>
      <c r="F7" s="678"/>
      <c r="G7" s="678"/>
      <c r="H7" s="678"/>
      <c r="I7" s="678"/>
      <c r="J7" s="678"/>
      <c r="K7" s="678"/>
      <c r="L7" s="678"/>
      <c r="M7" s="678"/>
      <c r="N7" s="678"/>
      <c r="O7" s="678"/>
      <c r="P7" s="678"/>
      <c r="Q7" s="679"/>
      <c r="R7" s="680">
        <v>11473</v>
      </c>
      <c r="S7" s="681"/>
      <c r="T7" s="681"/>
      <c r="U7" s="681"/>
      <c r="V7" s="681"/>
      <c r="W7" s="681"/>
      <c r="X7" s="681"/>
      <c r="Y7" s="682"/>
      <c r="Z7" s="713">
        <v>0</v>
      </c>
      <c r="AA7" s="713"/>
      <c r="AB7" s="713"/>
      <c r="AC7" s="713"/>
      <c r="AD7" s="714">
        <v>11473</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5121101</v>
      </c>
      <c r="BH7" s="681"/>
      <c r="BI7" s="681"/>
      <c r="BJ7" s="681"/>
      <c r="BK7" s="681"/>
      <c r="BL7" s="681"/>
      <c r="BM7" s="681"/>
      <c r="BN7" s="682"/>
      <c r="BO7" s="713">
        <v>38.299999999999997</v>
      </c>
      <c r="BP7" s="713"/>
      <c r="BQ7" s="713"/>
      <c r="BR7" s="713"/>
      <c r="BS7" s="714">
        <v>131650</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14328611</v>
      </c>
      <c r="CS7" s="681"/>
      <c r="CT7" s="681"/>
      <c r="CU7" s="681"/>
      <c r="CV7" s="681"/>
      <c r="CW7" s="681"/>
      <c r="CX7" s="681"/>
      <c r="CY7" s="682"/>
      <c r="CZ7" s="713">
        <v>22.4</v>
      </c>
      <c r="DA7" s="713"/>
      <c r="DB7" s="713"/>
      <c r="DC7" s="713"/>
      <c r="DD7" s="686">
        <v>711923</v>
      </c>
      <c r="DE7" s="681"/>
      <c r="DF7" s="681"/>
      <c r="DG7" s="681"/>
      <c r="DH7" s="681"/>
      <c r="DI7" s="681"/>
      <c r="DJ7" s="681"/>
      <c r="DK7" s="681"/>
      <c r="DL7" s="681"/>
      <c r="DM7" s="681"/>
      <c r="DN7" s="681"/>
      <c r="DO7" s="681"/>
      <c r="DP7" s="682"/>
      <c r="DQ7" s="686">
        <v>3745247</v>
      </c>
      <c r="DR7" s="681"/>
      <c r="DS7" s="681"/>
      <c r="DT7" s="681"/>
      <c r="DU7" s="681"/>
      <c r="DV7" s="681"/>
      <c r="DW7" s="681"/>
      <c r="DX7" s="681"/>
      <c r="DY7" s="681"/>
      <c r="DZ7" s="681"/>
      <c r="EA7" s="681"/>
      <c r="EB7" s="681"/>
      <c r="EC7" s="727"/>
    </row>
    <row r="8" spans="2:143" ht="11.25" customHeight="1">
      <c r="B8" s="677" t="s">
        <v>233</v>
      </c>
      <c r="C8" s="678"/>
      <c r="D8" s="678"/>
      <c r="E8" s="678"/>
      <c r="F8" s="678"/>
      <c r="G8" s="678"/>
      <c r="H8" s="678"/>
      <c r="I8" s="678"/>
      <c r="J8" s="678"/>
      <c r="K8" s="678"/>
      <c r="L8" s="678"/>
      <c r="M8" s="678"/>
      <c r="N8" s="678"/>
      <c r="O8" s="678"/>
      <c r="P8" s="678"/>
      <c r="Q8" s="679"/>
      <c r="R8" s="680">
        <v>47470</v>
      </c>
      <c r="S8" s="681"/>
      <c r="T8" s="681"/>
      <c r="U8" s="681"/>
      <c r="V8" s="681"/>
      <c r="W8" s="681"/>
      <c r="X8" s="681"/>
      <c r="Y8" s="682"/>
      <c r="Z8" s="713">
        <v>0.1</v>
      </c>
      <c r="AA8" s="713"/>
      <c r="AB8" s="713"/>
      <c r="AC8" s="713"/>
      <c r="AD8" s="714">
        <v>47470</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158447</v>
      </c>
      <c r="BH8" s="681"/>
      <c r="BI8" s="681"/>
      <c r="BJ8" s="681"/>
      <c r="BK8" s="681"/>
      <c r="BL8" s="681"/>
      <c r="BM8" s="681"/>
      <c r="BN8" s="682"/>
      <c r="BO8" s="713">
        <v>1.2</v>
      </c>
      <c r="BP8" s="713"/>
      <c r="BQ8" s="713"/>
      <c r="BR8" s="713"/>
      <c r="BS8" s="686" t="s">
        <v>128</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15447272</v>
      </c>
      <c r="CS8" s="681"/>
      <c r="CT8" s="681"/>
      <c r="CU8" s="681"/>
      <c r="CV8" s="681"/>
      <c r="CW8" s="681"/>
      <c r="CX8" s="681"/>
      <c r="CY8" s="682"/>
      <c r="CZ8" s="713">
        <v>24.2</v>
      </c>
      <c r="DA8" s="713"/>
      <c r="DB8" s="713"/>
      <c r="DC8" s="713"/>
      <c r="DD8" s="686">
        <v>165769</v>
      </c>
      <c r="DE8" s="681"/>
      <c r="DF8" s="681"/>
      <c r="DG8" s="681"/>
      <c r="DH8" s="681"/>
      <c r="DI8" s="681"/>
      <c r="DJ8" s="681"/>
      <c r="DK8" s="681"/>
      <c r="DL8" s="681"/>
      <c r="DM8" s="681"/>
      <c r="DN8" s="681"/>
      <c r="DO8" s="681"/>
      <c r="DP8" s="682"/>
      <c r="DQ8" s="686">
        <v>8068911</v>
      </c>
      <c r="DR8" s="681"/>
      <c r="DS8" s="681"/>
      <c r="DT8" s="681"/>
      <c r="DU8" s="681"/>
      <c r="DV8" s="681"/>
      <c r="DW8" s="681"/>
      <c r="DX8" s="681"/>
      <c r="DY8" s="681"/>
      <c r="DZ8" s="681"/>
      <c r="EA8" s="681"/>
      <c r="EB8" s="681"/>
      <c r="EC8" s="727"/>
    </row>
    <row r="9" spans="2:143" ht="11.25" customHeight="1">
      <c r="B9" s="677" t="s">
        <v>236</v>
      </c>
      <c r="C9" s="678"/>
      <c r="D9" s="678"/>
      <c r="E9" s="678"/>
      <c r="F9" s="678"/>
      <c r="G9" s="678"/>
      <c r="H9" s="678"/>
      <c r="I9" s="678"/>
      <c r="J9" s="678"/>
      <c r="K9" s="678"/>
      <c r="L9" s="678"/>
      <c r="M9" s="678"/>
      <c r="N9" s="678"/>
      <c r="O9" s="678"/>
      <c r="P9" s="678"/>
      <c r="Q9" s="679"/>
      <c r="R9" s="680">
        <v>46780</v>
      </c>
      <c r="S9" s="681"/>
      <c r="T9" s="681"/>
      <c r="U9" s="681"/>
      <c r="V9" s="681"/>
      <c r="W9" s="681"/>
      <c r="X9" s="681"/>
      <c r="Y9" s="682"/>
      <c r="Z9" s="713">
        <v>0.1</v>
      </c>
      <c r="AA9" s="713"/>
      <c r="AB9" s="713"/>
      <c r="AC9" s="713"/>
      <c r="AD9" s="714">
        <v>46780</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4119152</v>
      </c>
      <c r="BH9" s="681"/>
      <c r="BI9" s="681"/>
      <c r="BJ9" s="681"/>
      <c r="BK9" s="681"/>
      <c r="BL9" s="681"/>
      <c r="BM9" s="681"/>
      <c r="BN9" s="682"/>
      <c r="BO9" s="713">
        <v>30.8</v>
      </c>
      <c r="BP9" s="713"/>
      <c r="BQ9" s="713"/>
      <c r="BR9" s="713"/>
      <c r="BS9" s="686" t="s">
        <v>128</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5332733</v>
      </c>
      <c r="CS9" s="681"/>
      <c r="CT9" s="681"/>
      <c r="CU9" s="681"/>
      <c r="CV9" s="681"/>
      <c r="CW9" s="681"/>
      <c r="CX9" s="681"/>
      <c r="CY9" s="682"/>
      <c r="CZ9" s="713">
        <v>8.3000000000000007</v>
      </c>
      <c r="DA9" s="713"/>
      <c r="DB9" s="713"/>
      <c r="DC9" s="713"/>
      <c r="DD9" s="686">
        <v>1114251</v>
      </c>
      <c r="DE9" s="681"/>
      <c r="DF9" s="681"/>
      <c r="DG9" s="681"/>
      <c r="DH9" s="681"/>
      <c r="DI9" s="681"/>
      <c r="DJ9" s="681"/>
      <c r="DK9" s="681"/>
      <c r="DL9" s="681"/>
      <c r="DM9" s="681"/>
      <c r="DN9" s="681"/>
      <c r="DO9" s="681"/>
      <c r="DP9" s="682"/>
      <c r="DQ9" s="686">
        <v>2450374</v>
      </c>
      <c r="DR9" s="681"/>
      <c r="DS9" s="681"/>
      <c r="DT9" s="681"/>
      <c r="DU9" s="681"/>
      <c r="DV9" s="681"/>
      <c r="DW9" s="681"/>
      <c r="DX9" s="681"/>
      <c r="DY9" s="681"/>
      <c r="DZ9" s="681"/>
      <c r="EA9" s="681"/>
      <c r="EB9" s="681"/>
      <c r="EC9" s="727"/>
    </row>
    <row r="10" spans="2:143" ht="11.25" customHeight="1">
      <c r="B10" s="677" t="s">
        <v>239</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286725</v>
      </c>
      <c r="BH10" s="681"/>
      <c r="BI10" s="681"/>
      <c r="BJ10" s="681"/>
      <c r="BK10" s="681"/>
      <c r="BL10" s="681"/>
      <c r="BM10" s="681"/>
      <c r="BN10" s="682"/>
      <c r="BO10" s="713">
        <v>2.1</v>
      </c>
      <c r="BP10" s="713"/>
      <c r="BQ10" s="713"/>
      <c r="BR10" s="713"/>
      <c r="BS10" s="686" t="s">
        <v>241</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370163</v>
      </c>
      <c r="CS10" s="681"/>
      <c r="CT10" s="681"/>
      <c r="CU10" s="681"/>
      <c r="CV10" s="681"/>
      <c r="CW10" s="681"/>
      <c r="CX10" s="681"/>
      <c r="CY10" s="682"/>
      <c r="CZ10" s="713">
        <v>0.6</v>
      </c>
      <c r="DA10" s="713"/>
      <c r="DB10" s="713"/>
      <c r="DC10" s="713"/>
      <c r="DD10" s="686" t="s">
        <v>241</v>
      </c>
      <c r="DE10" s="681"/>
      <c r="DF10" s="681"/>
      <c r="DG10" s="681"/>
      <c r="DH10" s="681"/>
      <c r="DI10" s="681"/>
      <c r="DJ10" s="681"/>
      <c r="DK10" s="681"/>
      <c r="DL10" s="681"/>
      <c r="DM10" s="681"/>
      <c r="DN10" s="681"/>
      <c r="DO10" s="681"/>
      <c r="DP10" s="682"/>
      <c r="DQ10" s="686">
        <v>120057</v>
      </c>
      <c r="DR10" s="681"/>
      <c r="DS10" s="681"/>
      <c r="DT10" s="681"/>
      <c r="DU10" s="681"/>
      <c r="DV10" s="681"/>
      <c r="DW10" s="681"/>
      <c r="DX10" s="681"/>
      <c r="DY10" s="681"/>
      <c r="DZ10" s="681"/>
      <c r="EA10" s="681"/>
      <c r="EB10" s="681"/>
      <c r="EC10" s="727"/>
    </row>
    <row r="11" spans="2:143" ht="11.25" customHeight="1">
      <c r="B11" s="677" t="s">
        <v>243</v>
      </c>
      <c r="C11" s="678"/>
      <c r="D11" s="678"/>
      <c r="E11" s="678"/>
      <c r="F11" s="678"/>
      <c r="G11" s="678"/>
      <c r="H11" s="678"/>
      <c r="I11" s="678"/>
      <c r="J11" s="678"/>
      <c r="K11" s="678"/>
      <c r="L11" s="678"/>
      <c r="M11" s="678"/>
      <c r="N11" s="678"/>
      <c r="O11" s="678"/>
      <c r="P11" s="678"/>
      <c r="Q11" s="679"/>
      <c r="R11" s="680">
        <v>2099914</v>
      </c>
      <c r="S11" s="681"/>
      <c r="T11" s="681"/>
      <c r="U11" s="681"/>
      <c r="V11" s="681"/>
      <c r="W11" s="681"/>
      <c r="X11" s="681"/>
      <c r="Y11" s="682"/>
      <c r="Z11" s="683">
        <v>3.1</v>
      </c>
      <c r="AA11" s="684"/>
      <c r="AB11" s="684"/>
      <c r="AC11" s="685"/>
      <c r="AD11" s="686">
        <v>2099914</v>
      </c>
      <c r="AE11" s="681"/>
      <c r="AF11" s="681"/>
      <c r="AG11" s="681"/>
      <c r="AH11" s="681"/>
      <c r="AI11" s="681"/>
      <c r="AJ11" s="681"/>
      <c r="AK11" s="682"/>
      <c r="AL11" s="683">
        <v>8.1</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556777</v>
      </c>
      <c r="BH11" s="681"/>
      <c r="BI11" s="681"/>
      <c r="BJ11" s="681"/>
      <c r="BK11" s="681"/>
      <c r="BL11" s="681"/>
      <c r="BM11" s="681"/>
      <c r="BN11" s="682"/>
      <c r="BO11" s="713">
        <v>4.2</v>
      </c>
      <c r="BP11" s="713"/>
      <c r="BQ11" s="713"/>
      <c r="BR11" s="713"/>
      <c r="BS11" s="686">
        <v>131650</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980940</v>
      </c>
      <c r="CS11" s="681"/>
      <c r="CT11" s="681"/>
      <c r="CU11" s="681"/>
      <c r="CV11" s="681"/>
      <c r="CW11" s="681"/>
      <c r="CX11" s="681"/>
      <c r="CY11" s="682"/>
      <c r="CZ11" s="713">
        <v>1.5</v>
      </c>
      <c r="DA11" s="713"/>
      <c r="DB11" s="713"/>
      <c r="DC11" s="713"/>
      <c r="DD11" s="686">
        <v>164797</v>
      </c>
      <c r="DE11" s="681"/>
      <c r="DF11" s="681"/>
      <c r="DG11" s="681"/>
      <c r="DH11" s="681"/>
      <c r="DI11" s="681"/>
      <c r="DJ11" s="681"/>
      <c r="DK11" s="681"/>
      <c r="DL11" s="681"/>
      <c r="DM11" s="681"/>
      <c r="DN11" s="681"/>
      <c r="DO11" s="681"/>
      <c r="DP11" s="682"/>
      <c r="DQ11" s="686">
        <v>486137</v>
      </c>
      <c r="DR11" s="681"/>
      <c r="DS11" s="681"/>
      <c r="DT11" s="681"/>
      <c r="DU11" s="681"/>
      <c r="DV11" s="681"/>
      <c r="DW11" s="681"/>
      <c r="DX11" s="681"/>
      <c r="DY11" s="681"/>
      <c r="DZ11" s="681"/>
      <c r="EA11" s="681"/>
      <c r="EB11" s="681"/>
      <c r="EC11" s="727"/>
    </row>
    <row r="12" spans="2:143" ht="11.25" customHeight="1">
      <c r="B12" s="677" t="s">
        <v>246</v>
      </c>
      <c r="C12" s="678"/>
      <c r="D12" s="678"/>
      <c r="E12" s="678"/>
      <c r="F12" s="678"/>
      <c r="G12" s="678"/>
      <c r="H12" s="678"/>
      <c r="I12" s="678"/>
      <c r="J12" s="678"/>
      <c r="K12" s="678"/>
      <c r="L12" s="678"/>
      <c r="M12" s="678"/>
      <c r="N12" s="678"/>
      <c r="O12" s="678"/>
      <c r="P12" s="678"/>
      <c r="Q12" s="679"/>
      <c r="R12" s="680">
        <v>84525</v>
      </c>
      <c r="S12" s="681"/>
      <c r="T12" s="681"/>
      <c r="U12" s="681"/>
      <c r="V12" s="681"/>
      <c r="W12" s="681"/>
      <c r="X12" s="681"/>
      <c r="Y12" s="682"/>
      <c r="Z12" s="713">
        <v>0.1</v>
      </c>
      <c r="AA12" s="713"/>
      <c r="AB12" s="713"/>
      <c r="AC12" s="713"/>
      <c r="AD12" s="714">
        <v>84525</v>
      </c>
      <c r="AE12" s="714"/>
      <c r="AF12" s="714"/>
      <c r="AG12" s="714"/>
      <c r="AH12" s="714"/>
      <c r="AI12" s="714"/>
      <c r="AJ12" s="714"/>
      <c r="AK12" s="714"/>
      <c r="AL12" s="683">
        <v>0.3</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6604116</v>
      </c>
      <c r="BH12" s="681"/>
      <c r="BI12" s="681"/>
      <c r="BJ12" s="681"/>
      <c r="BK12" s="681"/>
      <c r="BL12" s="681"/>
      <c r="BM12" s="681"/>
      <c r="BN12" s="682"/>
      <c r="BO12" s="713">
        <v>49.4</v>
      </c>
      <c r="BP12" s="713"/>
      <c r="BQ12" s="713"/>
      <c r="BR12" s="713"/>
      <c r="BS12" s="686" t="s">
        <v>128</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2788509</v>
      </c>
      <c r="CS12" s="681"/>
      <c r="CT12" s="681"/>
      <c r="CU12" s="681"/>
      <c r="CV12" s="681"/>
      <c r="CW12" s="681"/>
      <c r="CX12" s="681"/>
      <c r="CY12" s="682"/>
      <c r="CZ12" s="713">
        <v>4.4000000000000004</v>
      </c>
      <c r="DA12" s="713"/>
      <c r="DB12" s="713"/>
      <c r="DC12" s="713"/>
      <c r="DD12" s="686">
        <v>185685</v>
      </c>
      <c r="DE12" s="681"/>
      <c r="DF12" s="681"/>
      <c r="DG12" s="681"/>
      <c r="DH12" s="681"/>
      <c r="DI12" s="681"/>
      <c r="DJ12" s="681"/>
      <c r="DK12" s="681"/>
      <c r="DL12" s="681"/>
      <c r="DM12" s="681"/>
      <c r="DN12" s="681"/>
      <c r="DO12" s="681"/>
      <c r="DP12" s="682"/>
      <c r="DQ12" s="686">
        <v>1376331</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241</v>
      </c>
      <c r="AE13" s="714"/>
      <c r="AF13" s="714"/>
      <c r="AG13" s="714"/>
      <c r="AH13" s="714"/>
      <c r="AI13" s="714"/>
      <c r="AJ13" s="714"/>
      <c r="AK13" s="714"/>
      <c r="AL13" s="683" t="s">
        <v>241</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6429504</v>
      </c>
      <c r="BH13" s="681"/>
      <c r="BI13" s="681"/>
      <c r="BJ13" s="681"/>
      <c r="BK13" s="681"/>
      <c r="BL13" s="681"/>
      <c r="BM13" s="681"/>
      <c r="BN13" s="682"/>
      <c r="BO13" s="713">
        <v>48.1</v>
      </c>
      <c r="BP13" s="713"/>
      <c r="BQ13" s="713"/>
      <c r="BR13" s="713"/>
      <c r="BS13" s="686" t="s">
        <v>128</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5344074</v>
      </c>
      <c r="CS13" s="681"/>
      <c r="CT13" s="681"/>
      <c r="CU13" s="681"/>
      <c r="CV13" s="681"/>
      <c r="CW13" s="681"/>
      <c r="CX13" s="681"/>
      <c r="CY13" s="682"/>
      <c r="CZ13" s="713">
        <v>8.4</v>
      </c>
      <c r="DA13" s="713"/>
      <c r="DB13" s="713"/>
      <c r="DC13" s="713"/>
      <c r="DD13" s="686">
        <v>2416644</v>
      </c>
      <c r="DE13" s="681"/>
      <c r="DF13" s="681"/>
      <c r="DG13" s="681"/>
      <c r="DH13" s="681"/>
      <c r="DI13" s="681"/>
      <c r="DJ13" s="681"/>
      <c r="DK13" s="681"/>
      <c r="DL13" s="681"/>
      <c r="DM13" s="681"/>
      <c r="DN13" s="681"/>
      <c r="DO13" s="681"/>
      <c r="DP13" s="682"/>
      <c r="DQ13" s="686">
        <v>2633140</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325959</v>
      </c>
      <c r="BH14" s="681"/>
      <c r="BI14" s="681"/>
      <c r="BJ14" s="681"/>
      <c r="BK14" s="681"/>
      <c r="BL14" s="681"/>
      <c r="BM14" s="681"/>
      <c r="BN14" s="682"/>
      <c r="BO14" s="713">
        <v>2.4</v>
      </c>
      <c r="BP14" s="713"/>
      <c r="BQ14" s="713"/>
      <c r="BR14" s="713"/>
      <c r="BS14" s="686" t="s">
        <v>128</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1818062</v>
      </c>
      <c r="CS14" s="681"/>
      <c r="CT14" s="681"/>
      <c r="CU14" s="681"/>
      <c r="CV14" s="681"/>
      <c r="CW14" s="681"/>
      <c r="CX14" s="681"/>
      <c r="CY14" s="682"/>
      <c r="CZ14" s="713">
        <v>2.8</v>
      </c>
      <c r="DA14" s="713"/>
      <c r="DB14" s="713"/>
      <c r="DC14" s="713"/>
      <c r="DD14" s="686">
        <v>186711</v>
      </c>
      <c r="DE14" s="681"/>
      <c r="DF14" s="681"/>
      <c r="DG14" s="681"/>
      <c r="DH14" s="681"/>
      <c r="DI14" s="681"/>
      <c r="DJ14" s="681"/>
      <c r="DK14" s="681"/>
      <c r="DL14" s="681"/>
      <c r="DM14" s="681"/>
      <c r="DN14" s="681"/>
      <c r="DO14" s="681"/>
      <c r="DP14" s="682"/>
      <c r="DQ14" s="686">
        <v>1237921</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586753</v>
      </c>
      <c r="BH15" s="681"/>
      <c r="BI15" s="681"/>
      <c r="BJ15" s="681"/>
      <c r="BK15" s="681"/>
      <c r="BL15" s="681"/>
      <c r="BM15" s="681"/>
      <c r="BN15" s="682"/>
      <c r="BO15" s="713">
        <v>4.4000000000000004</v>
      </c>
      <c r="BP15" s="713"/>
      <c r="BQ15" s="713"/>
      <c r="BR15" s="713"/>
      <c r="BS15" s="686" t="s">
        <v>128</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6576589</v>
      </c>
      <c r="CS15" s="681"/>
      <c r="CT15" s="681"/>
      <c r="CU15" s="681"/>
      <c r="CV15" s="681"/>
      <c r="CW15" s="681"/>
      <c r="CX15" s="681"/>
      <c r="CY15" s="682"/>
      <c r="CZ15" s="713">
        <v>10.3</v>
      </c>
      <c r="DA15" s="713"/>
      <c r="DB15" s="713"/>
      <c r="DC15" s="713"/>
      <c r="DD15" s="686">
        <v>2747784</v>
      </c>
      <c r="DE15" s="681"/>
      <c r="DF15" s="681"/>
      <c r="DG15" s="681"/>
      <c r="DH15" s="681"/>
      <c r="DI15" s="681"/>
      <c r="DJ15" s="681"/>
      <c r="DK15" s="681"/>
      <c r="DL15" s="681"/>
      <c r="DM15" s="681"/>
      <c r="DN15" s="681"/>
      <c r="DO15" s="681"/>
      <c r="DP15" s="682"/>
      <c r="DQ15" s="686">
        <v>2850568</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49954</v>
      </c>
      <c r="S16" s="681"/>
      <c r="T16" s="681"/>
      <c r="U16" s="681"/>
      <c r="V16" s="681"/>
      <c r="W16" s="681"/>
      <c r="X16" s="681"/>
      <c r="Y16" s="682"/>
      <c r="Z16" s="713">
        <v>0.1</v>
      </c>
      <c r="AA16" s="713"/>
      <c r="AB16" s="713"/>
      <c r="AC16" s="713"/>
      <c r="AD16" s="714">
        <v>49954</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3278485</v>
      </c>
      <c r="CS16" s="681"/>
      <c r="CT16" s="681"/>
      <c r="CU16" s="681"/>
      <c r="CV16" s="681"/>
      <c r="CW16" s="681"/>
      <c r="CX16" s="681"/>
      <c r="CY16" s="682"/>
      <c r="CZ16" s="713">
        <v>5.0999999999999996</v>
      </c>
      <c r="DA16" s="713"/>
      <c r="DB16" s="713"/>
      <c r="DC16" s="713"/>
      <c r="DD16" s="686" t="s">
        <v>128</v>
      </c>
      <c r="DE16" s="681"/>
      <c r="DF16" s="681"/>
      <c r="DG16" s="681"/>
      <c r="DH16" s="681"/>
      <c r="DI16" s="681"/>
      <c r="DJ16" s="681"/>
      <c r="DK16" s="681"/>
      <c r="DL16" s="681"/>
      <c r="DM16" s="681"/>
      <c r="DN16" s="681"/>
      <c r="DO16" s="681"/>
      <c r="DP16" s="682"/>
      <c r="DQ16" s="686">
        <v>650563</v>
      </c>
      <c r="DR16" s="681"/>
      <c r="DS16" s="681"/>
      <c r="DT16" s="681"/>
      <c r="DU16" s="681"/>
      <c r="DV16" s="681"/>
      <c r="DW16" s="681"/>
      <c r="DX16" s="681"/>
      <c r="DY16" s="681"/>
      <c r="DZ16" s="681"/>
      <c r="EA16" s="681"/>
      <c r="EB16" s="681"/>
      <c r="EC16" s="727"/>
    </row>
    <row r="17" spans="2:133" ht="11.25" customHeight="1">
      <c r="B17" s="677" t="s">
        <v>261</v>
      </c>
      <c r="C17" s="678"/>
      <c r="D17" s="678"/>
      <c r="E17" s="678"/>
      <c r="F17" s="678"/>
      <c r="G17" s="678"/>
      <c r="H17" s="678"/>
      <c r="I17" s="678"/>
      <c r="J17" s="678"/>
      <c r="K17" s="678"/>
      <c r="L17" s="678"/>
      <c r="M17" s="678"/>
      <c r="N17" s="678"/>
      <c r="O17" s="678"/>
      <c r="P17" s="678"/>
      <c r="Q17" s="679"/>
      <c r="R17" s="680">
        <v>85759</v>
      </c>
      <c r="S17" s="681"/>
      <c r="T17" s="681"/>
      <c r="U17" s="681"/>
      <c r="V17" s="681"/>
      <c r="W17" s="681"/>
      <c r="X17" s="681"/>
      <c r="Y17" s="682"/>
      <c r="Z17" s="713">
        <v>0.1</v>
      </c>
      <c r="AA17" s="713"/>
      <c r="AB17" s="713"/>
      <c r="AC17" s="713"/>
      <c r="AD17" s="714">
        <v>85759</v>
      </c>
      <c r="AE17" s="714"/>
      <c r="AF17" s="714"/>
      <c r="AG17" s="714"/>
      <c r="AH17" s="714"/>
      <c r="AI17" s="714"/>
      <c r="AJ17" s="714"/>
      <c r="AK17" s="714"/>
      <c r="AL17" s="683">
        <v>0.3</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7362395</v>
      </c>
      <c r="CS17" s="681"/>
      <c r="CT17" s="681"/>
      <c r="CU17" s="681"/>
      <c r="CV17" s="681"/>
      <c r="CW17" s="681"/>
      <c r="CX17" s="681"/>
      <c r="CY17" s="682"/>
      <c r="CZ17" s="713">
        <v>11.5</v>
      </c>
      <c r="DA17" s="713"/>
      <c r="DB17" s="713"/>
      <c r="DC17" s="713"/>
      <c r="DD17" s="686" t="s">
        <v>128</v>
      </c>
      <c r="DE17" s="681"/>
      <c r="DF17" s="681"/>
      <c r="DG17" s="681"/>
      <c r="DH17" s="681"/>
      <c r="DI17" s="681"/>
      <c r="DJ17" s="681"/>
      <c r="DK17" s="681"/>
      <c r="DL17" s="681"/>
      <c r="DM17" s="681"/>
      <c r="DN17" s="681"/>
      <c r="DO17" s="681"/>
      <c r="DP17" s="682"/>
      <c r="DQ17" s="686">
        <v>7211225</v>
      </c>
      <c r="DR17" s="681"/>
      <c r="DS17" s="681"/>
      <c r="DT17" s="681"/>
      <c r="DU17" s="681"/>
      <c r="DV17" s="681"/>
      <c r="DW17" s="681"/>
      <c r="DX17" s="681"/>
      <c r="DY17" s="681"/>
      <c r="DZ17" s="681"/>
      <c r="EA17" s="681"/>
      <c r="EB17" s="681"/>
      <c r="EC17" s="727"/>
    </row>
    <row r="18" spans="2:133" ht="11.25" customHeight="1">
      <c r="B18" s="677" t="s">
        <v>264</v>
      </c>
      <c r="C18" s="678"/>
      <c r="D18" s="678"/>
      <c r="E18" s="678"/>
      <c r="F18" s="678"/>
      <c r="G18" s="678"/>
      <c r="H18" s="678"/>
      <c r="I18" s="678"/>
      <c r="J18" s="678"/>
      <c r="K18" s="678"/>
      <c r="L18" s="678"/>
      <c r="M18" s="678"/>
      <c r="N18" s="678"/>
      <c r="O18" s="678"/>
      <c r="P18" s="678"/>
      <c r="Q18" s="679"/>
      <c r="R18" s="680">
        <v>95796</v>
      </c>
      <c r="S18" s="681"/>
      <c r="T18" s="681"/>
      <c r="U18" s="681"/>
      <c r="V18" s="681"/>
      <c r="W18" s="681"/>
      <c r="X18" s="681"/>
      <c r="Y18" s="682"/>
      <c r="Z18" s="713">
        <v>0.1</v>
      </c>
      <c r="AA18" s="713"/>
      <c r="AB18" s="713"/>
      <c r="AC18" s="713"/>
      <c r="AD18" s="714">
        <v>95796</v>
      </c>
      <c r="AE18" s="714"/>
      <c r="AF18" s="714"/>
      <c r="AG18" s="714"/>
      <c r="AH18" s="714"/>
      <c r="AI18" s="714"/>
      <c r="AJ18" s="714"/>
      <c r="AK18" s="714"/>
      <c r="AL18" s="683">
        <v>0.4</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241</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c r="B19" s="677" t="s">
        <v>267</v>
      </c>
      <c r="C19" s="678"/>
      <c r="D19" s="678"/>
      <c r="E19" s="678"/>
      <c r="F19" s="678"/>
      <c r="G19" s="678"/>
      <c r="H19" s="678"/>
      <c r="I19" s="678"/>
      <c r="J19" s="678"/>
      <c r="K19" s="678"/>
      <c r="L19" s="678"/>
      <c r="M19" s="678"/>
      <c r="N19" s="678"/>
      <c r="O19" s="678"/>
      <c r="P19" s="678"/>
      <c r="Q19" s="679"/>
      <c r="R19" s="680">
        <v>63901</v>
      </c>
      <c r="S19" s="681"/>
      <c r="T19" s="681"/>
      <c r="U19" s="681"/>
      <c r="V19" s="681"/>
      <c r="W19" s="681"/>
      <c r="X19" s="681"/>
      <c r="Y19" s="682"/>
      <c r="Z19" s="713">
        <v>0.1</v>
      </c>
      <c r="AA19" s="713"/>
      <c r="AB19" s="713"/>
      <c r="AC19" s="713"/>
      <c r="AD19" s="714">
        <v>63901</v>
      </c>
      <c r="AE19" s="714"/>
      <c r="AF19" s="714"/>
      <c r="AG19" s="714"/>
      <c r="AH19" s="714"/>
      <c r="AI19" s="714"/>
      <c r="AJ19" s="714"/>
      <c r="AK19" s="714"/>
      <c r="AL19" s="683">
        <v>0.2</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738141</v>
      </c>
      <c r="BH19" s="681"/>
      <c r="BI19" s="681"/>
      <c r="BJ19" s="681"/>
      <c r="BK19" s="681"/>
      <c r="BL19" s="681"/>
      <c r="BM19" s="681"/>
      <c r="BN19" s="682"/>
      <c r="BO19" s="713">
        <v>5.5</v>
      </c>
      <c r="BP19" s="713"/>
      <c r="BQ19" s="713"/>
      <c r="BR19" s="713"/>
      <c r="BS19" s="686" t="s">
        <v>128</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c r="B20" s="677" t="s">
        <v>270</v>
      </c>
      <c r="C20" s="678"/>
      <c r="D20" s="678"/>
      <c r="E20" s="678"/>
      <c r="F20" s="678"/>
      <c r="G20" s="678"/>
      <c r="H20" s="678"/>
      <c r="I20" s="678"/>
      <c r="J20" s="678"/>
      <c r="K20" s="678"/>
      <c r="L20" s="678"/>
      <c r="M20" s="678"/>
      <c r="N20" s="678"/>
      <c r="O20" s="678"/>
      <c r="P20" s="678"/>
      <c r="Q20" s="679"/>
      <c r="R20" s="680">
        <v>23496</v>
      </c>
      <c r="S20" s="681"/>
      <c r="T20" s="681"/>
      <c r="U20" s="681"/>
      <c r="V20" s="681"/>
      <c r="W20" s="681"/>
      <c r="X20" s="681"/>
      <c r="Y20" s="682"/>
      <c r="Z20" s="713">
        <v>0</v>
      </c>
      <c r="AA20" s="713"/>
      <c r="AB20" s="713"/>
      <c r="AC20" s="713"/>
      <c r="AD20" s="714">
        <v>23496</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738141</v>
      </c>
      <c r="BH20" s="681"/>
      <c r="BI20" s="681"/>
      <c r="BJ20" s="681"/>
      <c r="BK20" s="681"/>
      <c r="BL20" s="681"/>
      <c r="BM20" s="681"/>
      <c r="BN20" s="682"/>
      <c r="BO20" s="713">
        <v>5.5</v>
      </c>
      <c r="BP20" s="713"/>
      <c r="BQ20" s="713"/>
      <c r="BR20" s="713"/>
      <c r="BS20" s="686" t="s">
        <v>128</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63939128</v>
      </c>
      <c r="CS20" s="681"/>
      <c r="CT20" s="681"/>
      <c r="CU20" s="681"/>
      <c r="CV20" s="681"/>
      <c r="CW20" s="681"/>
      <c r="CX20" s="681"/>
      <c r="CY20" s="682"/>
      <c r="CZ20" s="713">
        <v>100</v>
      </c>
      <c r="DA20" s="713"/>
      <c r="DB20" s="713"/>
      <c r="DC20" s="713"/>
      <c r="DD20" s="686">
        <v>7693564</v>
      </c>
      <c r="DE20" s="681"/>
      <c r="DF20" s="681"/>
      <c r="DG20" s="681"/>
      <c r="DH20" s="681"/>
      <c r="DI20" s="681"/>
      <c r="DJ20" s="681"/>
      <c r="DK20" s="681"/>
      <c r="DL20" s="681"/>
      <c r="DM20" s="681"/>
      <c r="DN20" s="681"/>
      <c r="DO20" s="681"/>
      <c r="DP20" s="682"/>
      <c r="DQ20" s="686">
        <v>31141769</v>
      </c>
      <c r="DR20" s="681"/>
      <c r="DS20" s="681"/>
      <c r="DT20" s="681"/>
      <c r="DU20" s="681"/>
      <c r="DV20" s="681"/>
      <c r="DW20" s="681"/>
      <c r="DX20" s="681"/>
      <c r="DY20" s="681"/>
      <c r="DZ20" s="681"/>
      <c r="EA20" s="681"/>
      <c r="EB20" s="681"/>
      <c r="EC20" s="727"/>
    </row>
    <row r="21" spans="2:133" ht="11.25" customHeight="1">
      <c r="B21" s="677" t="s">
        <v>273</v>
      </c>
      <c r="C21" s="678"/>
      <c r="D21" s="678"/>
      <c r="E21" s="678"/>
      <c r="F21" s="678"/>
      <c r="G21" s="678"/>
      <c r="H21" s="678"/>
      <c r="I21" s="678"/>
      <c r="J21" s="678"/>
      <c r="K21" s="678"/>
      <c r="L21" s="678"/>
      <c r="M21" s="678"/>
      <c r="N21" s="678"/>
      <c r="O21" s="678"/>
      <c r="P21" s="678"/>
      <c r="Q21" s="679"/>
      <c r="R21" s="680">
        <v>8399</v>
      </c>
      <c r="S21" s="681"/>
      <c r="T21" s="681"/>
      <c r="U21" s="681"/>
      <c r="V21" s="681"/>
      <c r="W21" s="681"/>
      <c r="X21" s="681"/>
      <c r="Y21" s="682"/>
      <c r="Z21" s="713">
        <v>0</v>
      </c>
      <c r="AA21" s="713"/>
      <c r="AB21" s="713"/>
      <c r="AC21" s="713"/>
      <c r="AD21" s="714">
        <v>8399</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492</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275</v>
      </c>
      <c r="C22" s="678"/>
      <c r="D22" s="678"/>
      <c r="E22" s="678"/>
      <c r="F22" s="678"/>
      <c r="G22" s="678"/>
      <c r="H22" s="678"/>
      <c r="I22" s="678"/>
      <c r="J22" s="678"/>
      <c r="K22" s="678"/>
      <c r="L22" s="678"/>
      <c r="M22" s="678"/>
      <c r="N22" s="678"/>
      <c r="O22" s="678"/>
      <c r="P22" s="678"/>
      <c r="Q22" s="679"/>
      <c r="R22" s="680">
        <v>11303583</v>
      </c>
      <c r="S22" s="681"/>
      <c r="T22" s="681"/>
      <c r="U22" s="681"/>
      <c r="V22" s="681"/>
      <c r="W22" s="681"/>
      <c r="X22" s="681"/>
      <c r="Y22" s="682"/>
      <c r="Z22" s="713">
        <v>16.899999999999999</v>
      </c>
      <c r="AA22" s="713"/>
      <c r="AB22" s="713"/>
      <c r="AC22" s="713"/>
      <c r="AD22" s="714">
        <v>10034124</v>
      </c>
      <c r="AE22" s="714"/>
      <c r="AF22" s="714"/>
      <c r="AG22" s="714"/>
      <c r="AH22" s="714"/>
      <c r="AI22" s="714"/>
      <c r="AJ22" s="714"/>
      <c r="AK22" s="714"/>
      <c r="AL22" s="683">
        <v>38.9</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278</v>
      </c>
      <c r="C23" s="678"/>
      <c r="D23" s="678"/>
      <c r="E23" s="678"/>
      <c r="F23" s="678"/>
      <c r="G23" s="678"/>
      <c r="H23" s="678"/>
      <c r="I23" s="678"/>
      <c r="J23" s="678"/>
      <c r="K23" s="678"/>
      <c r="L23" s="678"/>
      <c r="M23" s="678"/>
      <c r="N23" s="678"/>
      <c r="O23" s="678"/>
      <c r="P23" s="678"/>
      <c r="Q23" s="679"/>
      <c r="R23" s="680">
        <v>10034124</v>
      </c>
      <c r="S23" s="681"/>
      <c r="T23" s="681"/>
      <c r="U23" s="681"/>
      <c r="V23" s="681"/>
      <c r="W23" s="681"/>
      <c r="X23" s="681"/>
      <c r="Y23" s="682"/>
      <c r="Z23" s="713">
        <v>15</v>
      </c>
      <c r="AA23" s="713"/>
      <c r="AB23" s="713"/>
      <c r="AC23" s="713"/>
      <c r="AD23" s="714">
        <v>10034124</v>
      </c>
      <c r="AE23" s="714"/>
      <c r="AF23" s="714"/>
      <c r="AG23" s="714"/>
      <c r="AH23" s="714"/>
      <c r="AI23" s="714"/>
      <c r="AJ23" s="714"/>
      <c r="AK23" s="714"/>
      <c r="AL23" s="683">
        <v>38.9</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737649</v>
      </c>
      <c r="BH23" s="681"/>
      <c r="BI23" s="681"/>
      <c r="BJ23" s="681"/>
      <c r="BK23" s="681"/>
      <c r="BL23" s="681"/>
      <c r="BM23" s="681"/>
      <c r="BN23" s="682"/>
      <c r="BO23" s="713">
        <v>5.5</v>
      </c>
      <c r="BP23" s="713"/>
      <c r="BQ23" s="713"/>
      <c r="BR23" s="713"/>
      <c r="BS23" s="686" t="s">
        <v>128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c r="B24" s="677" t="s">
        <v>285</v>
      </c>
      <c r="C24" s="678"/>
      <c r="D24" s="678"/>
      <c r="E24" s="678"/>
      <c r="F24" s="678"/>
      <c r="G24" s="678"/>
      <c r="H24" s="678"/>
      <c r="I24" s="678"/>
      <c r="J24" s="678"/>
      <c r="K24" s="678"/>
      <c r="L24" s="678"/>
      <c r="M24" s="678"/>
      <c r="N24" s="678"/>
      <c r="O24" s="678"/>
      <c r="P24" s="678"/>
      <c r="Q24" s="679"/>
      <c r="R24" s="680">
        <v>1269459</v>
      </c>
      <c r="S24" s="681"/>
      <c r="T24" s="681"/>
      <c r="U24" s="681"/>
      <c r="V24" s="681"/>
      <c r="W24" s="681"/>
      <c r="X24" s="681"/>
      <c r="Y24" s="682"/>
      <c r="Z24" s="713">
        <v>1.9</v>
      </c>
      <c r="AA24" s="713"/>
      <c r="AB24" s="713"/>
      <c r="AC24" s="713"/>
      <c r="AD24" s="714" t="s">
        <v>128</v>
      </c>
      <c r="AE24" s="714"/>
      <c r="AF24" s="714"/>
      <c r="AG24" s="714"/>
      <c r="AH24" s="714"/>
      <c r="AI24" s="714"/>
      <c r="AJ24" s="714"/>
      <c r="AK24" s="714"/>
      <c r="AL24" s="683" t="s">
        <v>128</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24259453</v>
      </c>
      <c r="CS24" s="736"/>
      <c r="CT24" s="736"/>
      <c r="CU24" s="736"/>
      <c r="CV24" s="736"/>
      <c r="CW24" s="736"/>
      <c r="CX24" s="736"/>
      <c r="CY24" s="779"/>
      <c r="CZ24" s="780">
        <v>37.9</v>
      </c>
      <c r="DA24" s="751"/>
      <c r="DB24" s="751"/>
      <c r="DC24" s="783"/>
      <c r="DD24" s="778">
        <v>16923519</v>
      </c>
      <c r="DE24" s="736"/>
      <c r="DF24" s="736"/>
      <c r="DG24" s="736"/>
      <c r="DH24" s="736"/>
      <c r="DI24" s="736"/>
      <c r="DJ24" s="736"/>
      <c r="DK24" s="779"/>
      <c r="DL24" s="778">
        <v>15674881</v>
      </c>
      <c r="DM24" s="736"/>
      <c r="DN24" s="736"/>
      <c r="DO24" s="736"/>
      <c r="DP24" s="736"/>
      <c r="DQ24" s="736"/>
      <c r="DR24" s="736"/>
      <c r="DS24" s="736"/>
      <c r="DT24" s="736"/>
      <c r="DU24" s="736"/>
      <c r="DV24" s="779"/>
      <c r="DW24" s="780">
        <v>58.3</v>
      </c>
      <c r="DX24" s="751"/>
      <c r="DY24" s="751"/>
      <c r="DZ24" s="751"/>
      <c r="EA24" s="751"/>
      <c r="EB24" s="751"/>
      <c r="EC24" s="781"/>
    </row>
    <row r="25" spans="2:133" ht="11.25" customHeight="1">
      <c r="B25" s="677" t="s">
        <v>288</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7802312</v>
      </c>
      <c r="CS25" s="699"/>
      <c r="CT25" s="699"/>
      <c r="CU25" s="699"/>
      <c r="CV25" s="699"/>
      <c r="CW25" s="699"/>
      <c r="CX25" s="699"/>
      <c r="CY25" s="700"/>
      <c r="CZ25" s="683">
        <v>12.2</v>
      </c>
      <c r="DA25" s="701"/>
      <c r="DB25" s="701"/>
      <c r="DC25" s="702"/>
      <c r="DD25" s="686">
        <v>6933964</v>
      </c>
      <c r="DE25" s="699"/>
      <c r="DF25" s="699"/>
      <c r="DG25" s="699"/>
      <c r="DH25" s="699"/>
      <c r="DI25" s="699"/>
      <c r="DJ25" s="699"/>
      <c r="DK25" s="700"/>
      <c r="DL25" s="686">
        <v>6848643</v>
      </c>
      <c r="DM25" s="699"/>
      <c r="DN25" s="699"/>
      <c r="DO25" s="699"/>
      <c r="DP25" s="699"/>
      <c r="DQ25" s="699"/>
      <c r="DR25" s="699"/>
      <c r="DS25" s="699"/>
      <c r="DT25" s="699"/>
      <c r="DU25" s="699"/>
      <c r="DV25" s="700"/>
      <c r="DW25" s="683">
        <v>25.5</v>
      </c>
      <c r="DX25" s="701"/>
      <c r="DY25" s="701"/>
      <c r="DZ25" s="701"/>
      <c r="EA25" s="701"/>
      <c r="EB25" s="701"/>
      <c r="EC25" s="722"/>
    </row>
    <row r="26" spans="2:133" ht="11.25" customHeight="1">
      <c r="B26" s="677" t="s">
        <v>291</v>
      </c>
      <c r="C26" s="678"/>
      <c r="D26" s="678"/>
      <c r="E26" s="678"/>
      <c r="F26" s="678"/>
      <c r="G26" s="678"/>
      <c r="H26" s="678"/>
      <c r="I26" s="678"/>
      <c r="J26" s="678"/>
      <c r="K26" s="678"/>
      <c r="L26" s="678"/>
      <c r="M26" s="678"/>
      <c r="N26" s="678"/>
      <c r="O26" s="678"/>
      <c r="P26" s="678"/>
      <c r="Q26" s="679"/>
      <c r="R26" s="680">
        <v>27661596</v>
      </c>
      <c r="S26" s="681"/>
      <c r="T26" s="681"/>
      <c r="U26" s="681"/>
      <c r="V26" s="681"/>
      <c r="W26" s="681"/>
      <c r="X26" s="681"/>
      <c r="Y26" s="682"/>
      <c r="Z26" s="713">
        <v>41.5</v>
      </c>
      <c r="AA26" s="713"/>
      <c r="AB26" s="713"/>
      <c r="AC26" s="713"/>
      <c r="AD26" s="714">
        <v>25654488</v>
      </c>
      <c r="AE26" s="714"/>
      <c r="AF26" s="714"/>
      <c r="AG26" s="714"/>
      <c r="AH26" s="714"/>
      <c r="AI26" s="714"/>
      <c r="AJ26" s="714"/>
      <c r="AK26" s="714"/>
      <c r="AL26" s="683">
        <v>99.4</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5195290</v>
      </c>
      <c r="CS26" s="681"/>
      <c r="CT26" s="681"/>
      <c r="CU26" s="681"/>
      <c r="CV26" s="681"/>
      <c r="CW26" s="681"/>
      <c r="CX26" s="681"/>
      <c r="CY26" s="682"/>
      <c r="CZ26" s="683">
        <v>8.1</v>
      </c>
      <c r="DA26" s="701"/>
      <c r="DB26" s="701"/>
      <c r="DC26" s="702"/>
      <c r="DD26" s="686">
        <v>4590637</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c r="B27" s="677" t="s">
        <v>294</v>
      </c>
      <c r="C27" s="678"/>
      <c r="D27" s="678"/>
      <c r="E27" s="678"/>
      <c r="F27" s="678"/>
      <c r="G27" s="678"/>
      <c r="H27" s="678"/>
      <c r="I27" s="678"/>
      <c r="J27" s="678"/>
      <c r="K27" s="678"/>
      <c r="L27" s="678"/>
      <c r="M27" s="678"/>
      <c r="N27" s="678"/>
      <c r="O27" s="678"/>
      <c r="P27" s="678"/>
      <c r="Q27" s="679"/>
      <c r="R27" s="680">
        <v>11551</v>
      </c>
      <c r="S27" s="681"/>
      <c r="T27" s="681"/>
      <c r="U27" s="681"/>
      <c r="V27" s="681"/>
      <c r="W27" s="681"/>
      <c r="X27" s="681"/>
      <c r="Y27" s="682"/>
      <c r="Z27" s="713">
        <v>0</v>
      </c>
      <c r="AA27" s="713"/>
      <c r="AB27" s="713"/>
      <c r="AC27" s="713"/>
      <c r="AD27" s="714">
        <v>11551</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13376070</v>
      </c>
      <c r="BH27" s="681"/>
      <c r="BI27" s="681"/>
      <c r="BJ27" s="681"/>
      <c r="BK27" s="681"/>
      <c r="BL27" s="681"/>
      <c r="BM27" s="681"/>
      <c r="BN27" s="682"/>
      <c r="BO27" s="713">
        <v>100</v>
      </c>
      <c r="BP27" s="713"/>
      <c r="BQ27" s="713"/>
      <c r="BR27" s="713"/>
      <c r="BS27" s="686">
        <v>131650</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9094790</v>
      </c>
      <c r="CS27" s="699"/>
      <c r="CT27" s="699"/>
      <c r="CU27" s="699"/>
      <c r="CV27" s="699"/>
      <c r="CW27" s="699"/>
      <c r="CX27" s="699"/>
      <c r="CY27" s="700"/>
      <c r="CZ27" s="683">
        <v>14.2</v>
      </c>
      <c r="DA27" s="701"/>
      <c r="DB27" s="701"/>
      <c r="DC27" s="702"/>
      <c r="DD27" s="686">
        <v>2778374</v>
      </c>
      <c r="DE27" s="699"/>
      <c r="DF27" s="699"/>
      <c r="DG27" s="699"/>
      <c r="DH27" s="699"/>
      <c r="DI27" s="699"/>
      <c r="DJ27" s="699"/>
      <c r="DK27" s="700"/>
      <c r="DL27" s="686">
        <v>2441129</v>
      </c>
      <c r="DM27" s="699"/>
      <c r="DN27" s="699"/>
      <c r="DO27" s="699"/>
      <c r="DP27" s="699"/>
      <c r="DQ27" s="699"/>
      <c r="DR27" s="699"/>
      <c r="DS27" s="699"/>
      <c r="DT27" s="699"/>
      <c r="DU27" s="699"/>
      <c r="DV27" s="700"/>
      <c r="DW27" s="683">
        <v>9.1</v>
      </c>
      <c r="DX27" s="701"/>
      <c r="DY27" s="701"/>
      <c r="DZ27" s="701"/>
      <c r="EA27" s="701"/>
      <c r="EB27" s="701"/>
      <c r="EC27" s="722"/>
    </row>
    <row r="28" spans="2:133" ht="11.25" customHeight="1">
      <c r="B28" s="677" t="s">
        <v>297</v>
      </c>
      <c r="C28" s="678"/>
      <c r="D28" s="678"/>
      <c r="E28" s="678"/>
      <c r="F28" s="678"/>
      <c r="G28" s="678"/>
      <c r="H28" s="678"/>
      <c r="I28" s="678"/>
      <c r="J28" s="678"/>
      <c r="K28" s="678"/>
      <c r="L28" s="678"/>
      <c r="M28" s="678"/>
      <c r="N28" s="678"/>
      <c r="O28" s="678"/>
      <c r="P28" s="678"/>
      <c r="Q28" s="679"/>
      <c r="R28" s="680">
        <v>689598</v>
      </c>
      <c r="S28" s="681"/>
      <c r="T28" s="681"/>
      <c r="U28" s="681"/>
      <c r="V28" s="681"/>
      <c r="W28" s="681"/>
      <c r="X28" s="681"/>
      <c r="Y28" s="682"/>
      <c r="Z28" s="713">
        <v>1</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7362351</v>
      </c>
      <c r="CS28" s="681"/>
      <c r="CT28" s="681"/>
      <c r="CU28" s="681"/>
      <c r="CV28" s="681"/>
      <c r="CW28" s="681"/>
      <c r="CX28" s="681"/>
      <c r="CY28" s="682"/>
      <c r="CZ28" s="683">
        <v>11.5</v>
      </c>
      <c r="DA28" s="701"/>
      <c r="DB28" s="701"/>
      <c r="DC28" s="702"/>
      <c r="DD28" s="686">
        <v>7211181</v>
      </c>
      <c r="DE28" s="681"/>
      <c r="DF28" s="681"/>
      <c r="DG28" s="681"/>
      <c r="DH28" s="681"/>
      <c r="DI28" s="681"/>
      <c r="DJ28" s="681"/>
      <c r="DK28" s="682"/>
      <c r="DL28" s="686">
        <v>6385109</v>
      </c>
      <c r="DM28" s="681"/>
      <c r="DN28" s="681"/>
      <c r="DO28" s="681"/>
      <c r="DP28" s="681"/>
      <c r="DQ28" s="681"/>
      <c r="DR28" s="681"/>
      <c r="DS28" s="681"/>
      <c r="DT28" s="681"/>
      <c r="DU28" s="681"/>
      <c r="DV28" s="682"/>
      <c r="DW28" s="683">
        <v>23.7</v>
      </c>
      <c r="DX28" s="701"/>
      <c r="DY28" s="701"/>
      <c r="DZ28" s="701"/>
      <c r="EA28" s="701"/>
      <c r="EB28" s="701"/>
      <c r="EC28" s="722"/>
    </row>
    <row r="29" spans="2:133" ht="11.25" customHeight="1">
      <c r="B29" s="677" t="s">
        <v>299</v>
      </c>
      <c r="C29" s="678"/>
      <c r="D29" s="678"/>
      <c r="E29" s="678"/>
      <c r="F29" s="678"/>
      <c r="G29" s="678"/>
      <c r="H29" s="678"/>
      <c r="I29" s="678"/>
      <c r="J29" s="678"/>
      <c r="K29" s="678"/>
      <c r="L29" s="678"/>
      <c r="M29" s="678"/>
      <c r="N29" s="678"/>
      <c r="O29" s="678"/>
      <c r="P29" s="678"/>
      <c r="Q29" s="679"/>
      <c r="R29" s="680">
        <v>551811</v>
      </c>
      <c r="S29" s="681"/>
      <c r="T29" s="681"/>
      <c r="U29" s="681"/>
      <c r="V29" s="681"/>
      <c r="W29" s="681"/>
      <c r="X29" s="681"/>
      <c r="Y29" s="682"/>
      <c r="Z29" s="713">
        <v>0.8</v>
      </c>
      <c r="AA29" s="713"/>
      <c r="AB29" s="713"/>
      <c r="AC29" s="713"/>
      <c r="AD29" s="714">
        <v>59718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70</v>
      </c>
      <c r="CG29" s="720"/>
      <c r="CH29" s="720"/>
      <c r="CI29" s="720"/>
      <c r="CJ29" s="720"/>
      <c r="CK29" s="720"/>
      <c r="CL29" s="720"/>
      <c r="CM29" s="720"/>
      <c r="CN29" s="720"/>
      <c r="CO29" s="720"/>
      <c r="CP29" s="720"/>
      <c r="CQ29" s="721"/>
      <c r="CR29" s="680">
        <v>7362320</v>
      </c>
      <c r="CS29" s="699"/>
      <c r="CT29" s="699"/>
      <c r="CU29" s="699"/>
      <c r="CV29" s="699"/>
      <c r="CW29" s="699"/>
      <c r="CX29" s="699"/>
      <c r="CY29" s="700"/>
      <c r="CZ29" s="683">
        <v>11.5</v>
      </c>
      <c r="DA29" s="701"/>
      <c r="DB29" s="701"/>
      <c r="DC29" s="702"/>
      <c r="DD29" s="686">
        <v>7211150</v>
      </c>
      <c r="DE29" s="699"/>
      <c r="DF29" s="699"/>
      <c r="DG29" s="699"/>
      <c r="DH29" s="699"/>
      <c r="DI29" s="699"/>
      <c r="DJ29" s="699"/>
      <c r="DK29" s="700"/>
      <c r="DL29" s="686">
        <v>6385078</v>
      </c>
      <c r="DM29" s="699"/>
      <c r="DN29" s="699"/>
      <c r="DO29" s="699"/>
      <c r="DP29" s="699"/>
      <c r="DQ29" s="699"/>
      <c r="DR29" s="699"/>
      <c r="DS29" s="699"/>
      <c r="DT29" s="699"/>
      <c r="DU29" s="699"/>
      <c r="DV29" s="700"/>
      <c r="DW29" s="683">
        <v>23.7</v>
      </c>
      <c r="DX29" s="701"/>
      <c r="DY29" s="701"/>
      <c r="DZ29" s="701"/>
      <c r="EA29" s="701"/>
      <c r="EB29" s="701"/>
      <c r="EC29" s="722"/>
    </row>
    <row r="30" spans="2:133" ht="11.25" customHeight="1">
      <c r="B30" s="677" t="s">
        <v>301</v>
      </c>
      <c r="C30" s="678"/>
      <c r="D30" s="678"/>
      <c r="E30" s="678"/>
      <c r="F30" s="678"/>
      <c r="G30" s="678"/>
      <c r="H30" s="678"/>
      <c r="I30" s="678"/>
      <c r="J30" s="678"/>
      <c r="K30" s="678"/>
      <c r="L30" s="678"/>
      <c r="M30" s="678"/>
      <c r="N30" s="678"/>
      <c r="O30" s="678"/>
      <c r="P30" s="678"/>
      <c r="Q30" s="679"/>
      <c r="R30" s="680">
        <v>306637</v>
      </c>
      <c r="S30" s="681"/>
      <c r="T30" s="681"/>
      <c r="U30" s="681"/>
      <c r="V30" s="681"/>
      <c r="W30" s="681"/>
      <c r="X30" s="681"/>
      <c r="Y30" s="682"/>
      <c r="Z30" s="713">
        <v>0.5</v>
      </c>
      <c r="AA30" s="713"/>
      <c r="AB30" s="713"/>
      <c r="AC30" s="713"/>
      <c r="AD30" s="714" t="s">
        <v>128</v>
      </c>
      <c r="AE30" s="714"/>
      <c r="AF30" s="714"/>
      <c r="AG30" s="714"/>
      <c r="AH30" s="714"/>
      <c r="AI30" s="714"/>
      <c r="AJ30" s="714"/>
      <c r="AK30" s="714"/>
      <c r="AL30" s="683" t="s">
        <v>128</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7034597</v>
      </c>
      <c r="CS30" s="681"/>
      <c r="CT30" s="681"/>
      <c r="CU30" s="681"/>
      <c r="CV30" s="681"/>
      <c r="CW30" s="681"/>
      <c r="CX30" s="681"/>
      <c r="CY30" s="682"/>
      <c r="CZ30" s="683">
        <v>11</v>
      </c>
      <c r="DA30" s="701"/>
      <c r="DB30" s="701"/>
      <c r="DC30" s="702"/>
      <c r="DD30" s="686">
        <v>6895752</v>
      </c>
      <c r="DE30" s="681"/>
      <c r="DF30" s="681"/>
      <c r="DG30" s="681"/>
      <c r="DH30" s="681"/>
      <c r="DI30" s="681"/>
      <c r="DJ30" s="681"/>
      <c r="DK30" s="682"/>
      <c r="DL30" s="686">
        <v>6073650</v>
      </c>
      <c r="DM30" s="681"/>
      <c r="DN30" s="681"/>
      <c r="DO30" s="681"/>
      <c r="DP30" s="681"/>
      <c r="DQ30" s="681"/>
      <c r="DR30" s="681"/>
      <c r="DS30" s="681"/>
      <c r="DT30" s="681"/>
      <c r="DU30" s="681"/>
      <c r="DV30" s="682"/>
      <c r="DW30" s="683">
        <v>22.6</v>
      </c>
      <c r="DX30" s="701"/>
      <c r="DY30" s="701"/>
      <c r="DZ30" s="701"/>
      <c r="EA30" s="701"/>
      <c r="EB30" s="701"/>
      <c r="EC30" s="722"/>
    </row>
    <row r="31" spans="2:133" ht="11.25" customHeight="1">
      <c r="B31" s="677" t="s">
        <v>305</v>
      </c>
      <c r="C31" s="678"/>
      <c r="D31" s="678"/>
      <c r="E31" s="678"/>
      <c r="F31" s="678"/>
      <c r="G31" s="678"/>
      <c r="H31" s="678"/>
      <c r="I31" s="678"/>
      <c r="J31" s="678"/>
      <c r="K31" s="678"/>
      <c r="L31" s="678"/>
      <c r="M31" s="678"/>
      <c r="N31" s="678"/>
      <c r="O31" s="678"/>
      <c r="P31" s="678"/>
      <c r="Q31" s="679"/>
      <c r="R31" s="680">
        <v>18987177</v>
      </c>
      <c r="S31" s="681"/>
      <c r="T31" s="681"/>
      <c r="U31" s="681"/>
      <c r="V31" s="681"/>
      <c r="W31" s="681"/>
      <c r="X31" s="681"/>
      <c r="Y31" s="682"/>
      <c r="Z31" s="713">
        <v>28.5</v>
      </c>
      <c r="AA31" s="713"/>
      <c r="AB31" s="713"/>
      <c r="AC31" s="713"/>
      <c r="AD31" s="714" t="s">
        <v>128</v>
      </c>
      <c r="AE31" s="714"/>
      <c r="AF31" s="714"/>
      <c r="AG31" s="714"/>
      <c r="AH31" s="714"/>
      <c r="AI31" s="714"/>
      <c r="AJ31" s="714"/>
      <c r="AK31" s="714"/>
      <c r="AL31" s="683" t="s">
        <v>128</v>
      </c>
      <c r="AM31" s="684"/>
      <c r="AN31" s="684"/>
      <c r="AO31" s="715"/>
      <c r="AP31" s="756" t="s">
        <v>306</v>
      </c>
      <c r="AQ31" s="757"/>
      <c r="AR31" s="757"/>
      <c r="AS31" s="757"/>
      <c r="AT31" s="762" t="s">
        <v>307</v>
      </c>
      <c r="AU31" s="231"/>
      <c r="AV31" s="231"/>
      <c r="AW31" s="231"/>
      <c r="AX31" s="746" t="s">
        <v>184</v>
      </c>
      <c r="AY31" s="747"/>
      <c r="AZ31" s="747"/>
      <c r="BA31" s="747"/>
      <c r="BB31" s="747"/>
      <c r="BC31" s="747"/>
      <c r="BD31" s="747"/>
      <c r="BE31" s="747"/>
      <c r="BF31" s="748"/>
      <c r="BG31" s="749">
        <v>97.8</v>
      </c>
      <c r="BH31" s="750"/>
      <c r="BI31" s="750"/>
      <c r="BJ31" s="750"/>
      <c r="BK31" s="750"/>
      <c r="BL31" s="750"/>
      <c r="BM31" s="751">
        <v>96.7</v>
      </c>
      <c r="BN31" s="750"/>
      <c r="BO31" s="750"/>
      <c r="BP31" s="750"/>
      <c r="BQ31" s="752"/>
      <c r="BR31" s="749">
        <v>99.4</v>
      </c>
      <c r="BS31" s="750"/>
      <c r="BT31" s="750"/>
      <c r="BU31" s="750"/>
      <c r="BV31" s="750"/>
      <c r="BW31" s="750"/>
      <c r="BX31" s="751">
        <v>98.3</v>
      </c>
      <c r="BY31" s="750"/>
      <c r="BZ31" s="750"/>
      <c r="CA31" s="750"/>
      <c r="CB31" s="752"/>
      <c r="CD31" s="767"/>
      <c r="CE31" s="768"/>
      <c r="CF31" s="719" t="s">
        <v>308</v>
      </c>
      <c r="CG31" s="720"/>
      <c r="CH31" s="720"/>
      <c r="CI31" s="720"/>
      <c r="CJ31" s="720"/>
      <c r="CK31" s="720"/>
      <c r="CL31" s="720"/>
      <c r="CM31" s="720"/>
      <c r="CN31" s="720"/>
      <c r="CO31" s="720"/>
      <c r="CP31" s="720"/>
      <c r="CQ31" s="721"/>
      <c r="CR31" s="680">
        <v>327723</v>
      </c>
      <c r="CS31" s="699"/>
      <c r="CT31" s="699"/>
      <c r="CU31" s="699"/>
      <c r="CV31" s="699"/>
      <c r="CW31" s="699"/>
      <c r="CX31" s="699"/>
      <c r="CY31" s="700"/>
      <c r="CZ31" s="683">
        <v>0.5</v>
      </c>
      <c r="DA31" s="701"/>
      <c r="DB31" s="701"/>
      <c r="DC31" s="702"/>
      <c r="DD31" s="686">
        <v>315398</v>
      </c>
      <c r="DE31" s="699"/>
      <c r="DF31" s="699"/>
      <c r="DG31" s="699"/>
      <c r="DH31" s="699"/>
      <c r="DI31" s="699"/>
      <c r="DJ31" s="699"/>
      <c r="DK31" s="700"/>
      <c r="DL31" s="686">
        <v>311428</v>
      </c>
      <c r="DM31" s="699"/>
      <c r="DN31" s="699"/>
      <c r="DO31" s="699"/>
      <c r="DP31" s="699"/>
      <c r="DQ31" s="699"/>
      <c r="DR31" s="699"/>
      <c r="DS31" s="699"/>
      <c r="DT31" s="699"/>
      <c r="DU31" s="699"/>
      <c r="DV31" s="700"/>
      <c r="DW31" s="683">
        <v>1.2</v>
      </c>
      <c r="DX31" s="701"/>
      <c r="DY31" s="701"/>
      <c r="DZ31" s="701"/>
      <c r="EA31" s="701"/>
      <c r="EB31" s="701"/>
      <c r="EC31" s="722"/>
    </row>
    <row r="32" spans="2:133" ht="11.25" customHeight="1">
      <c r="B32" s="771" t="s">
        <v>309</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241</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98.9</v>
      </c>
      <c r="BH32" s="699"/>
      <c r="BI32" s="699"/>
      <c r="BJ32" s="699"/>
      <c r="BK32" s="699"/>
      <c r="BL32" s="699"/>
      <c r="BM32" s="684">
        <v>97.3</v>
      </c>
      <c r="BN32" s="745"/>
      <c r="BO32" s="745"/>
      <c r="BP32" s="745"/>
      <c r="BQ32" s="726"/>
      <c r="BR32" s="753">
        <v>99.3</v>
      </c>
      <c r="BS32" s="699"/>
      <c r="BT32" s="699"/>
      <c r="BU32" s="699"/>
      <c r="BV32" s="699"/>
      <c r="BW32" s="699"/>
      <c r="BX32" s="684">
        <v>97.8</v>
      </c>
      <c r="BY32" s="745"/>
      <c r="BZ32" s="745"/>
      <c r="CA32" s="745"/>
      <c r="CB32" s="726"/>
      <c r="CD32" s="769"/>
      <c r="CE32" s="770"/>
      <c r="CF32" s="719" t="s">
        <v>312</v>
      </c>
      <c r="CG32" s="720"/>
      <c r="CH32" s="720"/>
      <c r="CI32" s="720"/>
      <c r="CJ32" s="720"/>
      <c r="CK32" s="720"/>
      <c r="CL32" s="720"/>
      <c r="CM32" s="720"/>
      <c r="CN32" s="720"/>
      <c r="CO32" s="720"/>
      <c r="CP32" s="720"/>
      <c r="CQ32" s="721"/>
      <c r="CR32" s="680">
        <v>31</v>
      </c>
      <c r="CS32" s="681"/>
      <c r="CT32" s="681"/>
      <c r="CU32" s="681"/>
      <c r="CV32" s="681"/>
      <c r="CW32" s="681"/>
      <c r="CX32" s="681"/>
      <c r="CY32" s="682"/>
      <c r="CZ32" s="683">
        <v>0</v>
      </c>
      <c r="DA32" s="701"/>
      <c r="DB32" s="701"/>
      <c r="DC32" s="702"/>
      <c r="DD32" s="686">
        <v>31</v>
      </c>
      <c r="DE32" s="681"/>
      <c r="DF32" s="681"/>
      <c r="DG32" s="681"/>
      <c r="DH32" s="681"/>
      <c r="DI32" s="681"/>
      <c r="DJ32" s="681"/>
      <c r="DK32" s="682"/>
      <c r="DL32" s="686">
        <v>31</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313</v>
      </c>
      <c r="C33" s="678"/>
      <c r="D33" s="678"/>
      <c r="E33" s="678"/>
      <c r="F33" s="678"/>
      <c r="G33" s="678"/>
      <c r="H33" s="678"/>
      <c r="I33" s="678"/>
      <c r="J33" s="678"/>
      <c r="K33" s="678"/>
      <c r="L33" s="678"/>
      <c r="M33" s="678"/>
      <c r="N33" s="678"/>
      <c r="O33" s="678"/>
      <c r="P33" s="678"/>
      <c r="Q33" s="679"/>
      <c r="R33" s="680">
        <v>4380554</v>
      </c>
      <c r="S33" s="681"/>
      <c r="T33" s="681"/>
      <c r="U33" s="681"/>
      <c r="V33" s="681"/>
      <c r="W33" s="681"/>
      <c r="X33" s="681"/>
      <c r="Y33" s="682"/>
      <c r="Z33" s="713">
        <v>6.6</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96.8</v>
      </c>
      <c r="BH33" s="665"/>
      <c r="BI33" s="665"/>
      <c r="BJ33" s="665"/>
      <c r="BK33" s="665"/>
      <c r="BL33" s="665"/>
      <c r="BM33" s="707">
        <v>95.9</v>
      </c>
      <c r="BN33" s="665"/>
      <c r="BO33" s="665"/>
      <c r="BP33" s="665"/>
      <c r="BQ33" s="709"/>
      <c r="BR33" s="744">
        <v>99.5</v>
      </c>
      <c r="BS33" s="665"/>
      <c r="BT33" s="665"/>
      <c r="BU33" s="665"/>
      <c r="BV33" s="665"/>
      <c r="BW33" s="665"/>
      <c r="BX33" s="707">
        <v>98.5</v>
      </c>
      <c r="BY33" s="665"/>
      <c r="BZ33" s="665"/>
      <c r="CA33" s="665"/>
      <c r="CB33" s="709"/>
      <c r="CD33" s="719" t="s">
        <v>315</v>
      </c>
      <c r="CE33" s="720"/>
      <c r="CF33" s="720"/>
      <c r="CG33" s="720"/>
      <c r="CH33" s="720"/>
      <c r="CI33" s="720"/>
      <c r="CJ33" s="720"/>
      <c r="CK33" s="720"/>
      <c r="CL33" s="720"/>
      <c r="CM33" s="720"/>
      <c r="CN33" s="720"/>
      <c r="CO33" s="720"/>
      <c r="CP33" s="720"/>
      <c r="CQ33" s="721"/>
      <c r="CR33" s="680">
        <v>28708317</v>
      </c>
      <c r="CS33" s="699"/>
      <c r="CT33" s="699"/>
      <c r="CU33" s="699"/>
      <c r="CV33" s="699"/>
      <c r="CW33" s="699"/>
      <c r="CX33" s="699"/>
      <c r="CY33" s="700"/>
      <c r="CZ33" s="683">
        <v>44.9</v>
      </c>
      <c r="DA33" s="701"/>
      <c r="DB33" s="701"/>
      <c r="DC33" s="702"/>
      <c r="DD33" s="686">
        <v>12973125</v>
      </c>
      <c r="DE33" s="699"/>
      <c r="DF33" s="699"/>
      <c r="DG33" s="699"/>
      <c r="DH33" s="699"/>
      <c r="DI33" s="699"/>
      <c r="DJ33" s="699"/>
      <c r="DK33" s="700"/>
      <c r="DL33" s="686">
        <v>9938666</v>
      </c>
      <c r="DM33" s="699"/>
      <c r="DN33" s="699"/>
      <c r="DO33" s="699"/>
      <c r="DP33" s="699"/>
      <c r="DQ33" s="699"/>
      <c r="DR33" s="699"/>
      <c r="DS33" s="699"/>
      <c r="DT33" s="699"/>
      <c r="DU33" s="699"/>
      <c r="DV33" s="700"/>
      <c r="DW33" s="683">
        <v>36.9</v>
      </c>
      <c r="DX33" s="701"/>
      <c r="DY33" s="701"/>
      <c r="DZ33" s="701"/>
      <c r="EA33" s="701"/>
      <c r="EB33" s="701"/>
      <c r="EC33" s="722"/>
    </row>
    <row r="34" spans="2:133" ht="11.25" customHeight="1">
      <c r="B34" s="677" t="s">
        <v>316</v>
      </c>
      <c r="C34" s="678"/>
      <c r="D34" s="678"/>
      <c r="E34" s="678"/>
      <c r="F34" s="678"/>
      <c r="G34" s="678"/>
      <c r="H34" s="678"/>
      <c r="I34" s="678"/>
      <c r="J34" s="678"/>
      <c r="K34" s="678"/>
      <c r="L34" s="678"/>
      <c r="M34" s="678"/>
      <c r="N34" s="678"/>
      <c r="O34" s="678"/>
      <c r="P34" s="678"/>
      <c r="Q34" s="679"/>
      <c r="R34" s="680">
        <v>405258</v>
      </c>
      <c r="S34" s="681"/>
      <c r="T34" s="681"/>
      <c r="U34" s="681"/>
      <c r="V34" s="681"/>
      <c r="W34" s="681"/>
      <c r="X34" s="681"/>
      <c r="Y34" s="682"/>
      <c r="Z34" s="713">
        <v>0.6</v>
      </c>
      <c r="AA34" s="713"/>
      <c r="AB34" s="713"/>
      <c r="AC34" s="713"/>
      <c r="AD34" s="714">
        <v>90811</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5973456</v>
      </c>
      <c r="CS34" s="681"/>
      <c r="CT34" s="681"/>
      <c r="CU34" s="681"/>
      <c r="CV34" s="681"/>
      <c r="CW34" s="681"/>
      <c r="CX34" s="681"/>
      <c r="CY34" s="682"/>
      <c r="CZ34" s="683">
        <v>9.3000000000000007</v>
      </c>
      <c r="DA34" s="701"/>
      <c r="DB34" s="701"/>
      <c r="DC34" s="702"/>
      <c r="DD34" s="686">
        <v>4085785</v>
      </c>
      <c r="DE34" s="681"/>
      <c r="DF34" s="681"/>
      <c r="DG34" s="681"/>
      <c r="DH34" s="681"/>
      <c r="DI34" s="681"/>
      <c r="DJ34" s="681"/>
      <c r="DK34" s="682"/>
      <c r="DL34" s="686">
        <v>3508389</v>
      </c>
      <c r="DM34" s="681"/>
      <c r="DN34" s="681"/>
      <c r="DO34" s="681"/>
      <c r="DP34" s="681"/>
      <c r="DQ34" s="681"/>
      <c r="DR34" s="681"/>
      <c r="DS34" s="681"/>
      <c r="DT34" s="681"/>
      <c r="DU34" s="681"/>
      <c r="DV34" s="682"/>
      <c r="DW34" s="683">
        <v>13</v>
      </c>
      <c r="DX34" s="701"/>
      <c r="DY34" s="701"/>
      <c r="DZ34" s="701"/>
      <c r="EA34" s="701"/>
      <c r="EB34" s="701"/>
      <c r="EC34" s="722"/>
    </row>
    <row r="35" spans="2:133" ht="11.25" customHeight="1">
      <c r="B35" s="677" t="s">
        <v>318</v>
      </c>
      <c r="C35" s="678"/>
      <c r="D35" s="678"/>
      <c r="E35" s="678"/>
      <c r="F35" s="678"/>
      <c r="G35" s="678"/>
      <c r="H35" s="678"/>
      <c r="I35" s="678"/>
      <c r="J35" s="678"/>
      <c r="K35" s="678"/>
      <c r="L35" s="678"/>
      <c r="M35" s="678"/>
      <c r="N35" s="678"/>
      <c r="O35" s="678"/>
      <c r="P35" s="678"/>
      <c r="Q35" s="679"/>
      <c r="R35" s="680">
        <v>95754</v>
      </c>
      <c r="S35" s="681"/>
      <c r="T35" s="681"/>
      <c r="U35" s="681"/>
      <c r="V35" s="681"/>
      <c r="W35" s="681"/>
      <c r="X35" s="681"/>
      <c r="Y35" s="682"/>
      <c r="Z35" s="713">
        <v>0.1</v>
      </c>
      <c r="AA35" s="713"/>
      <c r="AB35" s="713"/>
      <c r="AC35" s="713"/>
      <c r="AD35" s="714" t="s">
        <v>128</v>
      </c>
      <c r="AE35" s="714"/>
      <c r="AF35" s="714"/>
      <c r="AG35" s="714"/>
      <c r="AH35" s="714"/>
      <c r="AI35" s="714"/>
      <c r="AJ35" s="714"/>
      <c r="AK35" s="714"/>
      <c r="AL35" s="683" t="s">
        <v>128</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434718</v>
      </c>
      <c r="CS35" s="699"/>
      <c r="CT35" s="699"/>
      <c r="CU35" s="699"/>
      <c r="CV35" s="699"/>
      <c r="CW35" s="699"/>
      <c r="CX35" s="699"/>
      <c r="CY35" s="700"/>
      <c r="CZ35" s="683">
        <v>0.7</v>
      </c>
      <c r="DA35" s="701"/>
      <c r="DB35" s="701"/>
      <c r="DC35" s="702"/>
      <c r="DD35" s="686">
        <v>237222</v>
      </c>
      <c r="DE35" s="699"/>
      <c r="DF35" s="699"/>
      <c r="DG35" s="699"/>
      <c r="DH35" s="699"/>
      <c r="DI35" s="699"/>
      <c r="DJ35" s="699"/>
      <c r="DK35" s="700"/>
      <c r="DL35" s="686">
        <v>227417</v>
      </c>
      <c r="DM35" s="699"/>
      <c r="DN35" s="699"/>
      <c r="DO35" s="699"/>
      <c r="DP35" s="699"/>
      <c r="DQ35" s="699"/>
      <c r="DR35" s="699"/>
      <c r="DS35" s="699"/>
      <c r="DT35" s="699"/>
      <c r="DU35" s="699"/>
      <c r="DV35" s="700"/>
      <c r="DW35" s="683">
        <v>0.8</v>
      </c>
      <c r="DX35" s="701"/>
      <c r="DY35" s="701"/>
      <c r="DZ35" s="701"/>
      <c r="EA35" s="701"/>
      <c r="EB35" s="701"/>
      <c r="EC35" s="722"/>
    </row>
    <row r="36" spans="2:133" ht="11.25" customHeight="1">
      <c r="B36" s="677" t="s">
        <v>322</v>
      </c>
      <c r="C36" s="678"/>
      <c r="D36" s="678"/>
      <c r="E36" s="678"/>
      <c r="F36" s="678"/>
      <c r="G36" s="678"/>
      <c r="H36" s="678"/>
      <c r="I36" s="678"/>
      <c r="J36" s="678"/>
      <c r="K36" s="678"/>
      <c r="L36" s="678"/>
      <c r="M36" s="678"/>
      <c r="N36" s="678"/>
      <c r="O36" s="678"/>
      <c r="P36" s="678"/>
      <c r="Q36" s="679"/>
      <c r="R36" s="680">
        <v>559037</v>
      </c>
      <c r="S36" s="681"/>
      <c r="T36" s="681"/>
      <c r="U36" s="681"/>
      <c r="V36" s="681"/>
      <c r="W36" s="681"/>
      <c r="X36" s="681"/>
      <c r="Y36" s="682"/>
      <c r="Z36" s="713">
        <v>0.8</v>
      </c>
      <c r="AA36" s="713"/>
      <c r="AB36" s="713"/>
      <c r="AC36" s="713"/>
      <c r="AD36" s="714" t="s">
        <v>128</v>
      </c>
      <c r="AE36" s="714"/>
      <c r="AF36" s="714"/>
      <c r="AG36" s="714"/>
      <c r="AH36" s="714"/>
      <c r="AI36" s="714"/>
      <c r="AJ36" s="714"/>
      <c r="AK36" s="714"/>
      <c r="AL36" s="683" t="s">
        <v>128</v>
      </c>
      <c r="AM36" s="684"/>
      <c r="AN36" s="684"/>
      <c r="AO36" s="715"/>
      <c r="AP36" s="235"/>
      <c r="AQ36" s="732" t="s">
        <v>323</v>
      </c>
      <c r="AR36" s="733"/>
      <c r="AS36" s="733"/>
      <c r="AT36" s="733"/>
      <c r="AU36" s="733"/>
      <c r="AV36" s="733"/>
      <c r="AW36" s="733"/>
      <c r="AX36" s="733"/>
      <c r="AY36" s="734"/>
      <c r="AZ36" s="735">
        <v>6211721</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423623</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16368830</v>
      </c>
      <c r="CS36" s="681"/>
      <c r="CT36" s="681"/>
      <c r="CU36" s="681"/>
      <c r="CV36" s="681"/>
      <c r="CW36" s="681"/>
      <c r="CX36" s="681"/>
      <c r="CY36" s="682"/>
      <c r="CZ36" s="683">
        <v>25.6</v>
      </c>
      <c r="DA36" s="701"/>
      <c r="DB36" s="701"/>
      <c r="DC36" s="702"/>
      <c r="DD36" s="686">
        <v>4948718</v>
      </c>
      <c r="DE36" s="681"/>
      <c r="DF36" s="681"/>
      <c r="DG36" s="681"/>
      <c r="DH36" s="681"/>
      <c r="DI36" s="681"/>
      <c r="DJ36" s="681"/>
      <c r="DK36" s="682"/>
      <c r="DL36" s="686">
        <v>2979067</v>
      </c>
      <c r="DM36" s="681"/>
      <c r="DN36" s="681"/>
      <c r="DO36" s="681"/>
      <c r="DP36" s="681"/>
      <c r="DQ36" s="681"/>
      <c r="DR36" s="681"/>
      <c r="DS36" s="681"/>
      <c r="DT36" s="681"/>
      <c r="DU36" s="681"/>
      <c r="DV36" s="682"/>
      <c r="DW36" s="683">
        <v>11.1</v>
      </c>
      <c r="DX36" s="701"/>
      <c r="DY36" s="701"/>
      <c r="DZ36" s="701"/>
      <c r="EA36" s="701"/>
      <c r="EB36" s="701"/>
      <c r="EC36" s="722"/>
    </row>
    <row r="37" spans="2:133" ht="11.25" customHeight="1">
      <c r="B37" s="677" t="s">
        <v>326</v>
      </c>
      <c r="C37" s="678"/>
      <c r="D37" s="678"/>
      <c r="E37" s="678"/>
      <c r="F37" s="678"/>
      <c r="G37" s="678"/>
      <c r="H37" s="678"/>
      <c r="I37" s="678"/>
      <c r="J37" s="678"/>
      <c r="K37" s="678"/>
      <c r="L37" s="678"/>
      <c r="M37" s="678"/>
      <c r="N37" s="678"/>
      <c r="O37" s="678"/>
      <c r="P37" s="678"/>
      <c r="Q37" s="679"/>
      <c r="R37" s="680">
        <v>2420201</v>
      </c>
      <c r="S37" s="681"/>
      <c r="T37" s="681"/>
      <c r="U37" s="681"/>
      <c r="V37" s="681"/>
      <c r="W37" s="681"/>
      <c r="X37" s="681"/>
      <c r="Y37" s="682"/>
      <c r="Z37" s="713">
        <v>3.6</v>
      </c>
      <c r="AA37" s="713"/>
      <c r="AB37" s="713"/>
      <c r="AC37" s="713"/>
      <c r="AD37" s="714" t="s">
        <v>128</v>
      </c>
      <c r="AE37" s="714"/>
      <c r="AF37" s="714"/>
      <c r="AG37" s="714"/>
      <c r="AH37" s="714"/>
      <c r="AI37" s="714"/>
      <c r="AJ37" s="714"/>
      <c r="AK37" s="714"/>
      <c r="AL37" s="683" t="s">
        <v>128</v>
      </c>
      <c r="AM37" s="684"/>
      <c r="AN37" s="684"/>
      <c r="AO37" s="715"/>
      <c r="AQ37" s="723" t="s">
        <v>327</v>
      </c>
      <c r="AR37" s="724"/>
      <c r="AS37" s="724"/>
      <c r="AT37" s="724"/>
      <c r="AU37" s="724"/>
      <c r="AV37" s="724"/>
      <c r="AW37" s="724"/>
      <c r="AX37" s="724"/>
      <c r="AY37" s="725"/>
      <c r="AZ37" s="680">
        <v>1742387</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332842</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1600959</v>
      </c>
      <c r="CS37" s="699"/>
      <c r="CT37" s="699"/>
      <c r="CU37" s="699"/>
      <c r="CV37" s="699"/>
      <c r="CW37" s="699"/>
      <c r="CX37" s="699"/>
      <c r="CY37" s="700"/>
      <c r="CZ37" s="683">
        <v>2.5</v>
      </c>
      <c r="DA37" s="701"/>
      <c r="DB37" s="701"/>
      <c r="DC37" s="702"/>
      <c r="DD37" s="686">
        <v>175756</v>
      </c>
      <c r="DE37" s="699"/>
      <c r="DF37" s="699"/>
      <c r="DG37" s="699"/>
      <c r="DH37" s="699"/>
      <c r="DI37" s="699"/>
      <c r="DJ37" s="699"/>
      <c r="DK37" s="700"/>
      <c r="DL37" s="686">
        <v>151227</v>
      </c>
      <c r="DM37" s="699"/>
      <c r="DN37" s="699"/>
      <c r="DO37" s="699"/>
      <c r="DP37" s="699"/>
      <c r="DQ37" s="699"/>
      <c r="DR37" s="699"/>
      <c r="DS37" s="699"/>
      <c r="DT37" s="699"/>
      <c r="DU37" s="699"/>
      <c r="DV37" s="700"/>
      <c r="DW37" s="683">
        <v>0.6</v>
      </c>
      <c r="DX37" s="701"/>
      <c r="DY37" s="701"/>
      <c r="DZ37" s="701"/>
      <c r="EA37" s="701"/>
      <c r="EB37" s="701"/>
      <c r="EC37" s="722"/>
    </row>
    <row r="38" spans="2:133" ht="11.25" customHeight="1">
      <c r="B38" s="677" t="s">
        <v>330</v>
      </c>
      <c r="C38" s="678"/>
      <c r="D38" s="678"/>
      <c r="E38" s="678"/>
      <c r="F38" s="678"/>
      <c r="G38" s="678"/>
      <c r="H38" s="678"/>
      <c r="I38" s="678"/>
      <c r="J38" s="678"/>
      <c r="K38" s="678"/>
      <c r="L38" s="678"/>
      <c r="M38" s="678"/>
      <c r="N38" s="678"/>
      <c r="O38" s="678"/>
      <c r="P38" s="678"/>
      <c r="Q38" s="679"/>
      <c r="R38" s="680">
        <v>2123462</v>
      </c>
      <c r="S38" s="681"/>
      <c r="T38" s="681"/>
      <c r="U38" s="681"/>
      <c r="V38" s="681"/>
      <c r="W38" s="681"/>
      <c r="X38" s="681"/>
      <c r="Y38" s="682"/>
      <c r="Z38" s="713">
        <v>3.2</v>
      </c>
      <c r="AA38" s="713"/>
      <c r="AB38" s="713"/>
      <c r="AC38" s="713"/>
      <c r="AD38" s="714">
        <v>1270</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430558</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12645</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4038776</v>
      </c>
      <c r="CS38" s="681"/>
      <c r="CT38" s="681"/>
      <c r="CU38" s="681"/>
      <c r="CV38" s="681"/>
      <c r="CW38" s="681"/>
      <c r="CX38" s="681"/>
      <c r="CY38" s="682"/>
      <c r="CZ38" s="683">
        <v>6.3</v>
      </c>
      <c r="DA38" s="701"/>
      <c r="DB38" s="701"/>
      <c r="DC38" s="702"/>
      <c r="DD38" s="686">
        <v>3326020</v>
      </c>
      <c r="DE38" s="681"/>
      <c r="DF38" s="681"/>
      <c r="DG38" s="681"/>
      <c r="DH38" s="681"/>
      <c r="DI38" s="681"/>
      <c r="DJ38" s="681"/>
      <c r="DK38" s="682"/>
      <c r="DL38" s="686">
        <v>3223793</v>
      </c>
      <c r="DM38" s="681"/>
      <c r="DN38" s="681"/>
      <c r="DO38" s="681"/>
      <c r="DP38" s="681"/>
      <c r="DQ38" s="681"/>
      <c r="DR38" s="681"/>
      <c r="DS38" s="681"/>
      <c r="DT38" s="681"/>
      <c r="DU38" s="681"/>
      <c r="DV38" s="682"/>
      <c r="DW38" s="683">
        <v>12</v>
      </c>
      <c r="DX38" s="701"/>
      <c r="DY38" s="701"/>
      <c r="DZ38" s="701"/>
      <c r="EA38" s="701"/>
      <c r="EB38" s="701"/>
      <c r="EC38" s="722"/>
    </row>
    <row r="39" spans="2:133" ht="11.25" customHeight="1">
      <c r="B39" s="677" t="s">
        <v>334</v>
      </c>
      <c r="C39" s="678"/>
      <c r="D39" s="678"/>
      <c r="E39" s="678"/>
      <c r="F39" s="678"/>
      <c r="G39" s="678"/>
      <c r="H39" s="678"/>
      <c r="I39" s="678"/>
      <c r="J39" s="678"/>
      <c r="K39" s="678"/>
      <c r="L39" s="678"/>
      <c r="M39" s="678"/>
      <c r="N39" s="678"/>
      <c r="O39" s="678"/>
      <c r="P39" s="678"/>
      <c r="Q39" s="679"/>
      <c r="R39" s="680">
        <v>8535599</v>
      </c>
      <c r="S39" s="681"/>
      <c r="T39" s="681"/>
      <c r="U39" s="681"/>
      <c r="V39" s="681"/>
      <c r="W39" s="681"/>
      <c r="X39" s="681"/>
      <c r="Y39" s="682"/>
      <c r="Z39" s="713">
        <v>12.8</v>
      </c>
      <c r="AA39" s="713"/>
      <c r="AB39" s="713"/>
      <c r="AC39" s="713"/>
      <c r="AD39" s="714" t="s">
        <v>128</v>
      </c>
      <c r="AE39" s="714"/>
      <c r="AF39" s="714"/>
      <c r="AG39" s="714"/>
      <c r="AH39" s="714"/>
      <c r="AI39" s="714"/>
      <c r="AJ39" s="714"/>
      <c r="AK39" s="714"/>
      <c r="AL39" s="683" t="s">
        <v>128</v>
      </c>
      <c r="AM39" s="684"/>
      <c r="AN39" s="684"/>
      <c r="AO39" s="715"/>
      <c r="AQ39" s="723" t="s">
        <v>335</v>
      </c>
      <c r="AR39" s="724"/>
      <c r="AS39" s="724"/>
      <c r="AT39" s="724"/>
      <c r="AU39" s="724"/>
      <c r="AV39" s="724"/>
      <c r="AW39" s="724"/>
      <c r="AX39" s="724"/>
      <c r="AY39" s="725"/>
      <c r="AZ39" s="680" t="s">
        <v>128</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19073</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171270</v>
      </c>
      <c r="CS39" s="699"/>
      <c r="CT39" s="699"/>
      <c r="CU39" s="699"/>
      <c r="CV39" s="699"/>
      <c r="CW39" s="699"/>
      <c r="CX39" s="699"/>
      <c r="CY39" s="700"/>
      <c r="CZ39" s="683">
        <v>0.3</v>
      </c>
      <c r="DA39" s="701"/>
      <c r="DB39" s="701"/>
      <c r="DC39" s="702"/>
      <c r="DD39" s="686">
        <v>14737</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c r="B40" s="677" t="s">
        <v>338</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339</v>
      </c>
      <c r="AR40" s="724"/>
      <c r="AS40" s="724"/>
      <c r="AT40" s="724"/>
      <c r="AU40" s="724"/>
      <c r="AV40" s="724"/>
      <c r="AW40" s="724"/>
      <c r="AX40" s="724"/>
      <c r="AY40" s="725"/>
      <c r="AZ40" s="680" t="s">
        <v>128</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92</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1721267</v>
      </c>
      <c r="CS40" s="681"/>
      <c r="CT40" s="681"/>
      <c r="CU40" s="681"/>
      <c r="CV40" s="681"/>
      <c r="CW40" s="681"/>
      <c r="CX40" s="681"/>
      <c r="CY40" s="682"/>
      <c r="CZ40" s="683">
        <v>2.7</v>
      </c>
      <c r="DA40" s="701"/>
      <c r="DB40" s="701"/>
      <c r="DC40" s="702"/>
      <c r="DD40" s="686">
        <v>360643</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c r="B41" s="677" t="s">
        <v>343</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344</v>
      </c>
      <c r="AR41" s="724"/>
      <c r="AS41" s="724"/>
      <c r="AT41" s="724"/>
      <c r="AU41" s="724"/>
      <c r="AV41" s="724"/>
      <c r="AW41" s="724"/>
      <c r="AX41" s="724"/>
      <c r="AY41" s="725"/>
      <c r="AZ41" s="680">
        <v>776271</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347</v>
      </c>
      <c r="C42" s="678"/>
      <c r="D42" s="678"/>
      <c r="E42" s="678"/>
      <c r="F42" s="678"/>
      <c r="G42" s="678"/>
      <c r="H42" s="678"/>
      <c r="I42" s="678"/>
      <c r="J42" s="678"/>
      <c r="K42" s="678"/>
      <c r="L42" s="678"/>
      <c r="M42" s="678"/>
      <c r="N42" s="678"/>
      <c r="O42" s="678"/>
      <c r="P42" s="678"/>
      <c r="Q42" s="679"/>
      <c r="R42" s="680">
        <v>1082699</v>
      </c>
      <c r="S42" s="681"/>
      <c r="T42" s="681"/>
      <c r="U42" s="681"/>
      <c r="V42" s="681"/>
      <c r="W42" s="681"/>
      <c r="X42" s="681"/>
      <c r="Y42" s="682"/>
      <c r="Z42" s="713">
        <v>1.6</v>
      </c>
      <c r="AA42" s="713"/>
      <c r="AB42" s="713"/>
      <c r="AC42" s="713"/>
      <c r="AD42" s="714" t="s">
        <v>128</v>
      </c>
      <c r="AE42" s="714"/>
      <c r="AF42" s="714"/>
      <c r="AG42" s="714"/>
      <c r="AH42" s="714"/>
      <c r="AI42" s="714"/>
      <c r="AJ42" s="714"/>
      <c r="AK42" s="714"/>
      <c r="AL42" s="683" t="s">
        <v>128</v>
      </c>
      <c r="AM42" s="684"/>
      <c r="AN42" s="684"/>
      <c r="AO42" s="715"/>
      <c r="AQ42" s="716" t="s">
        <v>348</v>
      </c>
      <c r="AR42" s="717"/>
      <c r="AS42" s="717"/>
      <c r="AT42" s="717"/>
      <c r="AU42" s="717"/>
      <c r="AV42" s="717"/>
      <c r="AW42" s="717"/>
      <c r="AX42" s="717"/>
      <c r="AY42" s="718"/>
      <c r="AZ42" s="664">
        <v>3262505</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352</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10971358</v>
      </c>
      <c r="CS42" s="681"/>
      <c r="CT42" s="681"/>
      <c r="CU42" s="681"/>
      <c r="CV42" s="681"/>
      <c r="CW42" s="681"/>
      <c r="CX42" s="681"/>
      <c r="CY42" s="682"/>
      <c r="CZ42" s="683">
        <v>17.2</v>
      </c>
      <c r="DA42" s="684"/>
      <c r="DB42" s="684"/>
      <c r="DC42" s="685"/>
      <c r="DD42" s="686">
        <v>1245125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351</v>
      </c>
      <c r="C43" s="662"/>
      <c r="D43" s="662"/>
      <c r="E43" s="662"/>
      <c r="F43" s="662"/>
      <c r="G43" s="662"/>
      <c r="H43" s="662"/>
      <c r="I43" s="662"/>
      <c r="J43" s="662"/>
      <c r="K43" s="662"/>
      <c r="L43" s="662"/>
      <c r="M43" s="662"/>
      <c r="N43" s="662"/>
      <c r="O43" s="662"/>
      <c r="P43" s="662"/>
      <c r="Q43" s="663"/>
      <c r="R43" s="664">
        <v>66728235</v>
      </c>
      <c r="S43" s="703"/>
      <c r="T43" s="703"/>
      <c r="U43" s="703"/>
      <c r="V43" s="703"/>
      <c r="W43" s="703"/>
      <c r="X43" s="703"/>
      <c r="Y43" s="704"/>
      <c r="Z43" s="705">
        <v>100</v>
      </c>
      <c r="AA43" s="705"/>
      <c r="AB43" s="705"/>
      <c r="AC43" s="705"/>
      <c r="AD43" s="706">
        <v>25817838</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33718</v>
      </c>
      <c r="CS43" s="699"/>
      <c r="CT43" s="699"/>
      <c r="CU43" s="699"/>
      <c r="CV43" s="699"/>
      <c r="CW43" s="699"/>
      <c r="CX43" s="699"/>
      <c r="CY43" s="700"/>
      <c r="CZ43" s="683">
        <v>0.1</v>
      </c>
      <c r="DA43" s="701"/>
      <c r="DB43" s="701"/>
      <c r="DC43" s="702"/>
      <c r="DD43" s="686">
        <v>31449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7693564</v>
      </c>
      <c r="CS44" s="681"/>
      <c r="CT44" s="681"/>
      <c r="CU44" s="681"/>
      <c r="CV44" s="681"/>
      <c r="CW44" s="681"/>
      <c r="CX44" s="681"/>
      <c r="CY44" s="682"/>
      <c r="CZ44" s="683">
        <v>12</v>
      </c>
      <c r="DA44" s="684"/>
      <c r="DB44" s="684"/>
      <c r="DC44" s="685"/>
      <c r="DD44" s="686">
        <v>595253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3452353</v>
      </c>
      <c r="CS45" s="699"/>
      <c r="CT45" s="699"/>
      <c r="CU45" s="699"/>
      <c r="CV45" s="699"/>
      <c r="CW45" s="699"/>
      <c r="CX45" s="699"/>
      <c r="CY45" s="700"/>
      <c r="CZ45" s="683">
        <v>5.4</v>
      </c>
      <c r="DA45" s="701"/>
      <c r="DB45" s="701"/>
      <c r="DC45" s="702"/>
      <c r="DD45" s="686">
        <v>115907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4125534</v>
      </c>
      <c r="CS46" s="681"/>
      <c r="CT46" s="681"/>
      <c r="CU46" s="681"/>
      <c r="CV46" s="681"/>
      <c r="CW46" s="681"/>
      <c r="CX46" s="681"/>
      <c r="CY46" s="682"/>
      <c r="CZ46" s="683">
        <v>6.5</v>
      </c>
      <c r="DA46" s="684"/>
      <c r="DB46" s="684"/>
      <c r="DC46" s="685"/>
      <c r="DD46" s="686">
        <v>437837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3277794</v>
      </c>
      <c r="CS47" s="699"/>
      <c r="CT47" s="699"/>
      <c r="CU47" s="699"/>
      <c r="CV47" s="699"/>
      <c r="CW47" s="699"/>
      <c r="CX47" s="699"/>
      <c r="CY47" s="700"/>
      <c r="CZ47" s="683">
        <v>5.0999999999999996</v>
      </c>
      <c r="DA47" s="701"/>
      <c r="DB47" s="701"/>
      <c r="DC47" s="702"/>
      <c r="DD47" s="686">
        <v>649872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241</v>
      </c>
      <c r="CS48" s="681"/>
      <c r="CT48" s="681"/>
      <c r="CU48" s="681"/>
      <c r="CV48" s="681"/>
      <c r="CW48" s="681"/>
      <c r="CX48" s="681"/>
      <c r="CY48" s="682"/>
      <c r="CZ48" s="683" t="s">
        <v>128</v>
      </c>
      <c r="DA48" s="684"/>
      <c r="DB48" s="684"/>
      <c r="DC48" s="685"/>
      <c r="DD48" s="686" t="s">
        <v>241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63939128</v>
      </c>
      <c r="CS49" s="665"/>
      <c r="CT49" s="665"/>
      <c r="CU49" s="665"/>
      <c r="CV49" s="665"/>
      <c r="CW49" s="665"/>
      <c r="CX49" s="665"/>
      <c r="CY49" s="666"/>
      <c r="CZ49" s="667">
        <v>100</v>
      </c>
      <c r="DA49" s="668"/>
      <c r="DB49" s="668"/>
      <c r="DC49" s="669"/>
      <c r="DD49" s="670">
        <v>31141769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GOpgz6xnFMqq607gVTnNfYAwOGXS013fNMDOXPtA8b/7xDq0R60MvOFQI+qd1HS4i9Ihnb7umgGrGzNtBZKTw==" saltValue="WVp9aaPFiKBAdaR6SQEkY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384</v>
      </c>
      <c r="C7" s="1146"/>
      <c r="D7" s="1146"/>
      <c r="E7" s="1146"/>
      <c r="F7" s="1146"/>
      <c r="G7" s="1146"/>
      <c r="H7" s="1146"/>
      <c r="I7" s="1146"/>
      <c r="J7" s="1146"/>
      <c r="K7" s="1146"/>
      <c r="L7" s="1146"/>
      <c r="M7" s="1146"/>
      <c r="N7" s="1146"/>
      <c r="O7" s="1146"/>
      <c r="P7" s="1147"/>
      <c r="Q7" s="1199">
        <v>66388</v>
      </c>
      <c r="R7" s="1200"/>
      <c r="S7" s="1200"/>
      <c r="T7" s="1200"/>
      <c r="U7" s="1200"/>
      <c r="V7" s="1200">
        <v>63617</v>
      </c>
      <c r="W7" s="1200"/>
      <c r="X7" s="1200"/>
      <c r="Y7" s="1200"/>
      <c r="Z7" s="1200"/>
      <c r="AA7" s="1200">
        <v>2771</v>
      </c>
      <c r="AB7" s="1200"/>
      <c r="AC7" s="1200"/>
      <c r="AD7" s="1200"/>
      <c r="AE7" s="1201"/>
      <c r="AF7" s="1202">
        <v>112</v>
      </c>
      <c r="AG7" s="1203"/>
      <c r="AH7" s="1203"/>
      <c r="AI7" s="1203"/>
      <c r="AJ7" s="1204"/>
      <c r="AK7" s="1186">
        <v>572</v>
      </c>
      <c r="AL7" s="1187"/>
      <c r="AM7" s="1187"/>
      <c r="AN7" s="1187"/>
      <c r="AO7" s="1187"/>
      <c r="AP7" s="1187">
        <v>68141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-28</v>
      </c>
      <c r="CI7" s="1184"/>
      <c r="CJ7" s="1184"/>
      <c r="CK7" s="1184"/>
      <c r="CL7" s="1185"/>
      <c r="CM7" s="1183">
        <v>169</v>
      </c>
      <c r="CN7" s="1184"/>
      <c r="CO7" s="1184"/>
      <c r="CP7" s="1184"/>
      <c r="CQ7" s="1185"/>
      <c r="CR7" s="1183">
        <v>25</v>
      </c>
      <c r="CS7" s="1184"/>
      <c r="CT7" s="1184"/>
      <c r="CU7" s="1184"/>
      <c r="CV7" s="1185"/>
      <c r="CW7" s="1183">
        <v>7</v>
      </c>
      <c r="CX7" s="1184"/>
      <c r="CY7" s="1184"/>
      <c r="CZ7" s="1184"/>
      <c r="DA7" s="1185"/>
      <c r="DB7" s="1183" t="s">
        <v>590</v>
      </c>
      <c r="DC7" s="1184"/>
      <c r="DD7" s="1184"/>
      <c r="DE7" s="1184"/>
      <c r="DF7" s="1185"/>
      <c r="DG7" s="1183" t="s">
        <v>590</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c r="A8" s="263">
        <v>2</v>
      </c>
      <c r="B8" s="1132" t="s">
        <v>385</v>
      </c>
      <c r="C8" s="1133"/>
      <c r="D8" s="1133"/>
      <c r="E8" s="1133"/>
      <c r="F8" s="1133"/>
      <c r="G8" s="1133"/>
      <c r="H8" s="1133"/>
      <c r="I8" s="1133"/>
      <c r="J8" s="1133"/>
      <c r="K8" s="1133"/>
      <c r="L8" s="1133"/>
      <c r="M8" s="1133"/>
      <c r="N8" s="1133"/>
      <c r="O8" s="1133"/>
      <c r="P8" s="1134"/>
      <c r="Q8" s="1138">
        <v>48</v>
      </c>
      <c r="R8" s="1139"/>
      <c r="S8" s="1139"/>
      <c r="T8" s="1139"/>
      <c r="U8" s="1139"/>
      <c r="V8" s="1139">
        <v>35</v>
      </c>
      <c r="W8" s="1139"/>
      <c r="X8" s="1139"/>
      <c r="Y8" s="1139"/>
      <c r="Z8" s="1139"/>
      <c r="AA8" s="1139">
        <v>13</v>
      </c>
      <c r="AB8" s="1139"/>
      <c r="AC8" s="1139"/>
      <c r="AD8" s="1139"/>
      <c r="AE8" s="1140"/>
      <c r="AF8" s="1114">
        <v>5</v>
      </c>
      <c r="AG8" s="1115"/>
      <c r="AH8" s="1115"/>
      <c r="AI8" s="1115"/>
      <c r="AJ8" s="1116"/>
      <c r="AK8" s="1181" t="s">
        <v>590</v>
      </c>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1</v>
      </c>
      <c r="CI8" s="1085"/>
      <c r="CJ8" s="1085"/>
      <c r="CK8" s="1085"/>
      <c r="CL8" s="1086"/>
      <c r="CM8" s="1084">
        <v>4</v>
      </c>
      <c r="CN8" s="1085"/>
      <c r="CO8" s="1085"/>
      <c r="CP8" s="1085"/>
      <c r="CQ8" s="1086"/>
      <c r="CR8" s="1084">
        <v>3</v>
      </c>
      <c r="CS8" s="1085"/>
      <c r="CT8" s="1085"/>
      <c r="CU8" s="1085"/>
      <c r="CV8" s="1086"/>
      <c r="CW8" s="1084" t="s">
        <v>590</v>
      </c>
      <c r="CX8" s="1085"/>
      <c r="CY8" s="1085"/>
      <c r="CZ8" s="1085"/>
      <c r="DA8" s="1086"/>
      <c r="DB8" s="1084" t="s">
        <v>590</v>
      </c>
      <c r="DC8" s="1085"/>
      <c r="DD8" s="1085"/>
      <c r="DE8" s="1085"/>
      <c r="DF8" s="1086"/>
      <c r="DG8" s="1084" t="s">
        <v>590</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c r="A9" s="263">
        <v>3</v>
      </c>
      <c r="B9" s="1132" t="s">
        <v>386</v>
      </c>
      <c r="C9" s="1133"/>
      <c r="D9" s="1133"/>
      <c r="E9" s="1133"/>
      <c r="F9" s="1133"/>
      <c r="G9" s="1133"/>
      <c r="H9" s="1133"/>
      <c r="I9" s="1133"/>
      <c r="J9" s="1133"/>
      <c r="K9" s="1133"/>
      <c r="L9" s="1133"/>
      <c r="M9" s="1133"/>
      <c r="N9" s="1133"/>
      <c r="O9" s="1133"/>
      <c r="P9" s="1134"/>
      <c r="Q9" s="1138">
        <v>137</v>
      </c>
      <c r="R9" s="1139"/>
      <c r="S9" s="1139"/>
      <c r="T9" s="1139"/>
      <c r="U9" s="1139"/>
      <c r="V9" s="1139">
        <v>137</v>
      </c>
      <c r="W9" s="1139"/>
      <c r="X9" s="1139"/>
      <c r="Y9" s="1139"/>
      <c r="Z9" s="1139"/>
      <c r="AA9" s="1139" t="s">
        <v>590</v>
      </c>
      <c r="AB9" s="1139"/>
      <c r="AC9" s="1139"/>
      <c r="AD9" s="1139"/>
      <c r="AE9" s="1140"/>
      <c r="AF9" s="1114" t="s">
        <v>387</v>
      </c>
      <c r="AG9" s="1115"/>
      <c r="AH9" s="1115"/>
      <c r="AI9" s="1115"/>
      <c r="AJ9" s="1116"/>
      <c r="AK9" s="1181">
        <v>0.05</v>
      </c>
      <c r="AL9" s="1182"/>
      <c r="AM9" s="1182"/>
      <c r="AN9" s="1182"/>
      <c r="AO9" s="1182"/>
      <c r="AP9" s="1182">
        <v>96</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t="s">
        <v>388</v>
      </c>
      <c r="C10" s="1133"/>
      <c r="D10" s="1133"/>
      <c r="E10" s="1133"/>
      <c r="F10" s="1133"/>
      <c r="G10" s="1133"/>
      <c r="H10" s="1133"/>
      <c r="I10" s="1133"/>
      <c r="J10" s="1133"/>
      <c r="K10" s="1133"/>
      <c r="L10" s="1133"/>
      <c r="M10" s="1133"/>
      <c r="N10" s="1133"/>
      <c r="O10" s="1133"/>
      <c r="P10" s="1134"/>
      <c r="Q10" s="1138">
        <v>146</v>
      </c>
      <c r="R10" s="1139"/>
      <c r="S10" s="1139"/>
      <c r="T10" s="1139"/>
      <c r="U10" s="1139"/>
      <c r="V10" s="1139">
        <v>138</v>
      </c>
      <c r="W10" s="1139"/>
      <c r="X10" s="1139"/>
      <c r="Y10" s="1139"/>
      <c r="Z10" s="1139"/>
      <c r="AA10" s="1139">
        <v>8</v>
      </c>
      <c r="AB10" s="1139"/>
      <c r="AC10" s="1139"/>
      <c r="AD10" s="1139"/>
      <c r="AE10" s="1140"/>
      <c r="AF10" s="1114">
        <v>1</v>
      </c>
      <c r="AG10" s="1115"/>
      <c r="AH10" s="1115"/>
      <c r="AI10" s="1115"/>
      <c r="AJ10" s="1116"/>
      <c r="AK10" s="1181">
        <v>4</v>
      </c>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t="s">
        <v>389</v>
      </c>
      <c r="C11" s="1133"/>
      <c r="D11" s="1133"/>
      <c r="E11" s="1133"/>
      <c r="F11" s="1133"/>
      <c r="G11" s="1133"/>
      <c r="H11" s="1133"/>
      <c r="I11" s="1133"/>
      <c r="J11" s="1133"/>
      <c r="K11" s="1133"/>
      <c r="L11" s="1133"/>
      <c r="M11" s="1133"/>
      <c r="N11" s="1133"/>
      <c r="O11" s="1133"/>
      <c r="P11" s="1134"/>
      <c r="Q11" s="1138">
        <v>217</v>
      </c>
      <c r="R11" s="1139"/>
      <c r="S11" s="1139"/>
      <c r="T11" s="1139"/>
      <c r="U11" s="1139"/>
      <c r="V11" s="1139">
        <v>214</v>
      </c>
      <c r="W11" s="1139"/>
      <c r="X11" s="1139"/>
      <c r="Y11" s="1139"/>
      <c r="Z11" s="1139"/>
      <c r="AA11" s="1139">
        <v>3</v>
      </c>
      <c r="AB11" s="1139"/>
      <c r="AC11" s="1139"/>
      <c r="AD11" s="1139"/>
      <c r="AE11" s="1140"/>
      <c r="AF11" s="1114" t="s">
        <v>390</v>
      </c>
      <c r="AG11" s="1115"/>
      <c r="AH11" s="1115"/>
      <c r="AI11" s="1115"/>
      <c r="AJ11" s="1116"/>
      <c r="AK11" s="1181">
        <v>10</v>
      </c>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v>66907</v>
      </c>
      <c r="R23" s="1164"/>
      <c r="S23" s="1164"/>
      <c r="T23" s="1164"/>
      <c r="U23" s="1164"/>
      <c r="V23" s="1164">
        <v>64112</v>
      </c>
      <c r="W23" s="1164"/>
      <c r="X23" s="1164"/>
      <c r="Y23" s="1164"/>
      <c r="Z23" s="1164"/>
      <c r="AA23" s="1164">
        <v>2795</v>
      </c>
      <c r="AB23" s="1164"/>
      <c r="AC23" s="1164"/>
      <c r="AD23" s="1164"/>
      <c r="AE23" s="1165"/>
      <c r="AF23" s="1166">
        <v>118</v>
      </c>
      <c r="AG23" s="1164"/>
      <c r="AH23" s="1164"/>
      <c r="AI23" s="1164"/>
      <c r="AJ23" s="1167"/>
      <c r="AK23" s="1168"/>
      <c r="AL23" s="1169"/>
      <c r="AM23" s="1169"/>
      <c r="AN23" s="1169"/>
      <c r="AO23" s="1169"/>
      <c r="AP23" s="1164">
        <v>68237</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367</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10009</v>
      </c>
      <c r="R28" s="1149"/>
      <c r="S28" s="1149"/>
      <c r="T28" s="1149"/>
      <c r="U28" s="1149"/>
      <c r="V28" s="1149">
        <v>9585</v>
      </c>
      <c r="W28" s="1149"/>
      <c r="X28" s="1149"/>
      <c r="Y28" s="1149"/>
      <c r="Z28" s="1149"/>
      <c r="AA28" s="1149">
        <v>424</v>
      </c>
      <c r="AB28" s="1149"/>
      <c r="AC28" s="1149"/>
      <c r="AD28" s="1149"/>
      <c r="AE28" s="1150"/>
      <c r="AF28" s="1151">
        <v>424</v>
      </c>
      <c r="AG28" s="1149"/>
      <c r="AH28" s="1149"/>
      <c r="AI28" s="1149"/>
      <c r="AJ28" s="1152"/>
      <c r="AK28" s="1153">
        <v>769</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72</v>
      </c>
      <c r="R29" s="1139"/>
      <c r="S29" s="1139"/>
      <c r="T29" s="1139"/>
      <c r="U29" s="1139"/>
      <c r="V29" s="1139">
        <v>61</v>
      </c>
      <c r="W29" s="1139"/>
      <c r="X29" s="1139"/>
      <c r="Y29" s="1139"/>
      <c r="Z29" s="1139"/>
      <c r="AA29" s="1139">
        <v>11</v>
      </c>
      <c r="AB29" s="1139"/>
      <c r="AC29" s="1139"/>
      <c r="AD29" s="1139"/>
      <c r="AE29" s="1140"/>
      <c r="AF29" s="1114">
        <v>11</v>
      </c>
      <c r="AG29" s="1115"/>
      <c r="AH29" s="1115"/>
      <c r="AI29" s="1115"/>
      <c r="AJ29" s="1116"/>
      <c r="AK29" s="1075">
        <v>7</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10265</v>
      </c>
      <c r="R30" s="1139"/>
      <c r="S30" s="1139"/>
      <c r="T30" s="1139"/>
      <c r="U30" s="1139"/>
      <c r="V30" s="1139">
        <v>10055</v>
      </c>
      <c r="W30" s="1139"/>
      <c r="X30" s="1139"/>
      <c r="Y30" s="1139"/>
      <c r="Z30" s="1139"/>
      <c r="AA30" s="1139">
        <v>210</v>
      </c>
      <c r="AB30" s="1139"/>
      <c r="AC30" s="1139"/>
      <c r="AD30" s="1139"/>
      <c r="AE30" s="1140"/>
      <c r="AF30" s="1114">
        <v>210</v>
      </c>
      <c r="AG30" s="1115"/>
      <c r="AH30" s="1115"/>
      <c r="AI30" s="1115"/>
      <c r="AJ30" s="1116"/>
      <c r="AK30" s="1075">
        <v>1497</v>
      </c>
      <c r="AL30" s="1066"/>
      <c r="AM30" s="1066"/>
      <c r="AN30" s="1066"/>
      <c r="AO30" s="1066"/>
      <c r="AP30" s="1066" t="s">
        <v>590</v>
      </c>
      <c r="AQ30" s="1066"/>
      <c r="AR30" s="1066"/>
      <c r="AS30" s="1066"/>
      <c r="AT30" s="1066"/>
      <c r="AU30" s="1066" t="s">
        <v>598</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408</v>
      </c>
      <c r="C31" s="1133"/>
      <c r="D31" s="1133"/>
      <c r="E31" s="1133"/>
      <c r="F31" s="1133"/>
      <c r="G31" s="1133"/>
      <c r="H31" s="1133"/>
      <c r="I31" s="1133"/>
      <c r="J31" s="1133"/>
      <c r="K31" s="1133"/>
      <c r="L31" s="1133"/>
      <c r="M31" s="1133"/>
      <c r="N31" s="1133"/>
      <c r="O31" s="1133"/>
      <c r="P31" s="1134"/>
      <c r="Q31" s="1138">
        <v>1520</v>
      </c>
      <c r="R31" s="1139"/>
      <c r="S31" s="1139"/>
      <c r="T31" s="1139"/>
      <c r="U31" s="1139"/>
      <c r="V31" s="1139">
        <v>1517</v>
      </c>
      <c r="W31" s="1139"/>
      <c r="X31" s="1139"/>
      <c r="Y31" s="1139"/>
      <c r="Z31" s="1139"/>
      <c r="AA31" s="1139">
        <v>3</v>
      </c>
      <c r="AB31" s="1139"/>
      <c r="AC31" s="1139"/>
      <c r="AD31" s="1139"/>
      <c r="AE31" s="1140"/>
      <c r="AF31" s="1114">
        <v>3</v>
      </c>
      <c r="AG31" s="1115"/>
      <c r="AH31" s="1115"/>
      <c r="AI31" s="1115"/>
      <c r="AJ31" s="1116"/>
      <c r="AK31" s="1075">
        <v>409</v>
      </c>
      <c r="AL31" s="1066"/>
      <c r="AM31" s="1066"/>
      <c r="AN31" s="1066"/>
      <c r="AO31" s="1066"/>
      <c r="AP31" s="1066" t="s">
        <v>590</v>
      </c>
      <c r="AQ31" s="1066"/>
      <c r="AR31" s="1066"/>
      <c r="AS31" s="1066"/>
      <c r="AT31" s="1066"/>
      <c r="AU31" s="1066" t="s">
        <v>590</v>
      </c>
      <c r="AV31" s="1066"/>
      <c r="AW31" s="1066"/>
      <c r="AX31" s="1066"/>
      <c r="AY31" s="1066"/>
      <c r="AZ31" s="1137" t="s">
        <v>590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46</v>
      </c>
      <c r="R32" s="1139"/>
      <c r="S32" s="1139"/>
      <c r="T32" s="1139"/>
      <c r="U32" s="1139"/>
      <c r="V32" s="1139">
        <v>46</v>
      </c>
      <c r="W32" s="1139"/>
      <c r="X32" s="1139"/>
      <c r="Y32" s="1139"/>
      <c r="Z32" s="1139"/>
      <c r="AA32" s="1139" t="s">
        <v>590</v>
      </c>
      <c r="AB32" s="1139"/>
      <c r="AC32" s="1139"/>
      <c r="AD32" s="1139"/>
      <c r="AE32" s="1140"/>
      <c r="AF32" s="1114" t="s">
        <v>410</v>
      </c>
      <c r="AG32" s="1115"/>
      <c r="AH32" s="1115"/>
      <c r="AI32" s="1115"/>
      <c r="AJ32" s="1116"/>
      <c r="AK32" s="1075" t="s">
        <v>590</v>
      </c>
      <c r="AL32" s="1066"/>
      <c r="AM32" s="1066"/>
      <c r="AN32" s="1066"/>
      <c r="AO32" s="1066"/>
      <c r="AP32" s="1066" t="s">
        <v>590</v>
      </c>
      <c r="AQ32" s="1066"/>
      <c r="AR32" s="1066"/>
      <c r="AS32" s="1066"/>
      <c r="AT32" s="1066"/>
      <c r="AU32" s="1066" t="s">
        <v>590</v>
      </c>
      <c r="AV32" s="1066"/>
      <c r="AW32" s="1066"/>
      <c r="AX32" s="1066"/>
      <c r="AY32" s="1066"/>
      <c r="AZ32" s="1137" t="s">
        <v>590</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411</v>
      </c>
      <c r="C33" s="1133"/>
      <c r="D33" s="1133"/>
      <c r="E33" s="1133"/>
      <c r="F33" s="1133"/>
      <c r="G33" s="1133"/>
      <c r="H33" s="1133"/>
      <c r="I33" s="1133"/>
      <c r="J33" s="1133"/>
      <c r="K33" s="1133"/>
      <c r="L33" s="1133"/>
      <c r="M33" s="1133"/>
      <c r="N33" s="1133"/>
      <c r="O33" s="1133"/>
      <c r="P33" s="1134"/>
      <c r="Q33" s="1138">
        <v>3083</v>
      </c>
      <c r="R33" s="1139"/>
      <c r="S33" s="1139"/>
      <c r="T33" s="1139"/>
      <c r="U33" s="1139"/>
      <c r="V33" s="1139">
        <v>2506</v>
      </c>
      <c r="W33" s="1139"/>
      <c r="X33" s="1139"/>
      <c r="Y33" s="1139"/>
      <c r="Z33" s="1139"/>
      <c r="AA33" s="1139">
        <v>577</v>
      </c>
      <c r="AB33" s="1139"/>
      <c r="AC33" s="1139"/>
      <c r="AD33" s="1139"/>
      <c r="AE33" s="1140"/>
      <c r="AF33" s="1114">
        <v>2103</v>
      </c>
      <c r="AG33" s="1115"/>
      <c r="AH33" s="1115"/>
      <c r="AI33" s="1115"/>
      <c r="AJ33" s="1116"/>
      <c r="AK33" s="1075">
        <v>431</v>
      </c>
      <c r="AL33" s="1066"/>
      <c r="AM33" s="1066"/>
      <c r="AN33" s="1066"/>
      <c r="AO33" s="1066"/>
      <c r="AP33" s="1066">
        <v>12676</v>
      </c>
      <c r="AQ33" s="1066"/>
      <c r="AR33" s="1066"/>
      <c r="AS33" s="1066"/>
      <c r="AT33" s="1066"/>
      <c r="AU33" s="1066">
        <v>1813</v>
      </c>
      <c r="AV33" s="1066"/>
      <c r="AW33" s="1066"/>
      <c r="AX33" s="1066"/>
      <c r="AY33" s="1066"/>
      <c r="AZ33" s="1137" t="s">
        <v>590</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413</v>
      </c>
      <c r="C34" s="1133"/>
      <c r="D34" s="1133"/>
      <c r="E34" s="1133"/>
      <c r="F34" s="1133"/>
      <c r="G34" s="1133"/>
      <c r="H34" s="1133"/>
      <c r="I34" s="1133"/>
      <c r="J34" s="1133"/>
      <c r="K34" s="1133"/>
      <c r="L34" s="1133"/>
      <c r="M34" s="1133"/>
      <c r="N34" s="1133"/>
      <c r="O34" s="1133"/>
      <c r="P34" s="1134"/>
      <c r="Q34" s="1138">
        <v>3206</v>
      </c>
      <c r="R34" s="1139"/>
      <c r="S34" s="1139"/>
      <c r="T34" s="1139"/>
      <c r="U34" s="1139"/>
      <c r="V34" s="1139">
        <v>3148</v>
      </c>
      <c r="W34" s="1139"/>
      <c r="X34" s="1139"/>
      <c r="Y34" s="1139"/>
      <c r="Z34" s="1139"/>
      <c r="AA34" s="1139">
        <v>58</v>
      </c>
      <c r="AB34" s="1139"/>
      <c r="AC34" s="1139"/>
      <c r="AD34" s="1139"/>
      <c r="AE34" s="1140"/>
      <c r="AF34" s="1114">
        <v>348</v>
      </c>
      <c r="AG34" s="1115"/>
      <c r="AH34" s="1115"/>
      <c r="AI34" s="1115"/>
      <c r="AJ34" s="1116"/>
      <c r="AK34" s="1075">
        <f>1576+62+46+40+18</f>
        <v>1742</v>
      </c>
      <c r="AL34" s="1066"/>
      <c r="AM34" s="1066"/>
      <c r="AN34" s="1066"/>
      <c r="AO34" s="1066"/>
      <c r="AP34" s="1066">
        <f>17984+447+277+392+183+1</f>
        <v>19284</v>
      </c>
      <c r="AQ34" s="1066"/>
      <c r="AR34" s="1066"/>
      <c r="AS34" s="1066"/>
      <c r="AT34" s="1066"/>
      <c r="AU34" s="1066">
        <v>17664</v>
      </c>
      <c r="AV34" s="1066"/>
      <c r="AW34" s="1066"/>
      <c r="AX34" s="1066"/>
      <c r="AY34" s="1066"/>
      <c r="AZ34" s="1137" t="s">
        <v>590</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415</v>
      </c>
      <c r="C35" s="1133"/>
      <c r="D35" s="1133"/>
      <c r="E35" s="1133"/>
      <c r="F35" s="1133"/>
      <c r="G35" s="1133"/>
      <c r="H35" s="1133"/>
      <c r="I35" s="1133"/>
      <c r="J35" s="1133"/>
      <c r="K35" s="1133"/>
      <c r="L35" s="1133"/>
      <c r="M35" s="1133"/>
      <c r="N35" s="1133"/>
      <c r="O35" s="1133"/>
      <c r="P35" s="1134"/>
      <c r="Q35" s="1138">
        <v>91</v>
      </c>
      <c r="R35" s="1139"/>
      <c r="S35" s="1139"/>
      <c r="T35" s="1139"/>
      <c r="U35" s="1139"/>
      <c r="V35" s="1139">
        <v>91</v>
      </c>
      <c r="W35" s="1139"/>
      <c r="X35" s="1139"/>
      <c r="Y35" s="1139"/>
      <c r="Z35" s="1139"/>
      <c r="AA35" s="1139" t="s">
        <v>590</v>
      </c>
      <c r="AB35" s="1139"/>
      <c r="AC35" s="1139"/>
      <c r="AD35" s="1139"/>
      <c r="AE35" s="1140"/>
      <c r="AF35" s="1114" t="s">
        <v>410</v>
      </c>
      <c r="AG35" s="1115"/>
      <c r="AH35" s="1115"/>
      <c r="AI35" s="1115"/>
      <c r="AJ35" s="1116"/>
      <c r="AK35" s="1075" t="s">
        <v>590</v>
      </c>
      <c r="AL35" s="1066"/>
      <c r="AM35" s="1066"/>
      <c r="AN35" s="1066"/>
      <c r="AO35" s="1066"/>
      <c r="AP35" s="1066">
        <v>409</v>
      </c>
      <c r="AQ35" s="1066"/>
      <c r="AR35" s="1066"/>
      <c r="AS35" s="1066"/>
      <c r="AT35" s="1066"/>
      <c r="AU35" s="1066" t="s">
        <v>590</v>
      </c>
      <c r="AV35" s="1066"/>
      <c r="AW35" s="1066"/>
      <c r="AX35" s="1066"/>
      <c r="AY35" s="1066"/>
      <c r="AZ35" s="1137" t="s">
        <v>590</v>
      </c>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3099</v>
      </c>
      <c r="AG63" s="1054"/>
      <c r="AH63" s="1054"/>
      <c r="AI63" s="1054"/>
      <c r="AJ63" s="1125"/>
      <c r="AK63" s="1126"/>
      <c r="AL63" s="1058"/>
      <c r="AM63" s="1058"/>
      <c r="AN63" s="1058"/>
      <c r="AO63" s="1058"/>
      <c r="AP63" s="1054">
        <v>32369</v>
      </c>
      <c r="AQ63" s="1054"/>
      <c r="AR63" s="1054"/>
      <c r="AS63" s="1054"/>
      <c r="AT63" s="1054"/>
      <c r="AU63" s="1054">
        <v>19477</v>
      </c>
      <c r="AV63" s="1054"/>
      <c r="AW63" s="1054"/>
      <c r="AX63" s="1054"/>
      <c r="AY63" s="1054"/>
      <c r="AZ63" s="1120"/>
      <c r="BA63" s="1120"/>
      <c r="BB63" s="1120"/>
      <c r="BC63" s="1120"/>
      <c r="BD63" s="1120"/>
      <c r="BE63" s="1055" t="s">
        <v>590</v>
      </c>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591</v>
      </c>
      <c r="C68" s="1081"/>
      <c r="D68" s="1081"/>
      <c r="E68" s="1081"/>
      <c r="F68" s="1081"/>
      <c r="G68" s="1081"/>
      <c r="H68" s="1081"/>
      <c r="I68" s="1081"/>
      <c r="J68" s="1081"/>
      <c r="K68" s="1081"/>
      <c r="L68" s="1081"/>
      <c r="M68" s="1081"/>
      <c r="N68" s="1081"/>
      <c r="O68" s="1081"/>
      <c r="P68" s="1082"/>
      <c r="Q68" s="1083">
        <v>1393</v>
      </c>
      <c r="R68" s="1077"/>
      <c r="S68" s="1077"/>
      <c r="T68" s="1077"/>
      <c r="U68" s="1077"/>
      <c r="V68" s="1077">
        <v>1235</v>
      </c>
      <c r="W68" s="1077"/>
      <c r="X68" s="1077"/>
      <c r="Y68" s="1077"/>
      <c r="Z68" s="1077"/>
      <c r="AA68" s="1077">
        <v>158</v>
      </c>
      <c r="AB68" s="1077"/>
      <c r="AC68" s="1077"/>
      <c r="AD68" s="1077"/>
      <c r="AE68" s="1077"/>
      <c r="AF68" s="1077">
        <v>158</v>
      </c>
      <c r="AG68" s="1077"/>
      <c r="AH68" s="1077"/>
      <c r="AI68" s="1077"/>
      <c r="AJ68" s="1077"/>
      <c r="AK68" s="1077" t="s">
        <v>590</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592</v>
      </c>
      <c r="C69" s="1070"/>
      <c r="D69" s="1070"/>
      <c r="E69" s="1070"/>
      <c r="F69" s="1070"/>
      <c r="G69" s="1070"/>
      <c r="H69" s="1070"/>
      <c r="I69" s="1070"/>
      <c r="J69" s="1070"/>
      <c r="K69" s="1070"/>
      <c r="L69" s="1070"/>
      <c r="M69" s="1070"/>
      <c r="N69" s="1070"/>
      <c r="O69" s="1070"/>
      <c r="P69" s="1071"/>
      <c r="Q69" s="1072">
        <v>421958</v>
      </c>
      <c r="R69" s="1066"/>
      <c r="S69" s="1066"/>
      <c r="T69" s="1066"/>
      <c r="U69" s="1066"/>
      <c r="V69" s="1066">
        <v>405722</v>
      </c>
      <c r="W69" s="1066"/>
      <c r="X69" s="1066"/>
      <c r="Y69" s="1066"/>
      <c r="Z69" s="1066"/>
      <c r="AA69" s="1066">
        <v>16237</v>
      </c>
      <c r="AB69" s="1066"/>
      <c r="AC69" s="1066"/>
      <c r="AD69" s="1066"/>
      <c r="AE69" s="1066"/>
      <c r="AF69" s="1066">
        <v>16237</v>
      </c>
      <c r="AG69" s="1066"/>
      <c r="AH69" s="1066"/>
      <c r="AI69" s="1066"/>
      <c r="AJ69" s="1066"/>
      <c r="AK69" s="1066">
        <v>816</v>
      </c>
      <c r="AL69" s="1066"/>
      <c r="AM69" s="1066"/>
      <c r="AN69" s="1066"/>
      <c r="AO69" s="1066"/>
      <c r="AP69" s="1066" t="s">
        <v>590</v>
      </c>
      <c r="AQ69" s="1066"/>
      <c r="AR69" s="1066"/>
      <c r="AS69" s="1066"/>
      <c r="AT69" s="1066"/>
      <c r="AU69" s="1066" t="s">
        <v>590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593</v>
      </c>
      <c r="C70" s="1070"/>
      <c r="D70" s="1070"/>
      <c r="E70" s="1070"/>
      <c r="F70" s="1070"/>
      <c r="G70" s="1070"/>
      <c r="H70" s="1070"/>
      <c r="I70" s="1070"/>
      <c r="J70" s="1070"/>
      <c r="K70" s="1070"/>
      <c r="L70" s="1070"/>
      <c r="M70" s="1070"/>
      <c r="N70" s="1070"/>
      <c r="O70" s="1070"/>
      <c r="P70" s="1071"/>
      <c r="Q70" s="1072">
        <v>2622</v>
      </c>
      <c r="R70" s="1066"/>
      <c r="S70" s="1066"/>
      <c r="T70" s="1066"/>
      <c r="U70" s="1066"/>
      <c r="V70" s="1066">
        <v>2588</v>
      </c>
      <c r="W70" s="1066"/>
      <c r="X70" s="1066"/>
      <c r="Y70" s="1066"/>
      <c r="Z70" s="1066"/>
      <c r="AA70" s="1066">
        <v>35</v>
      </c>
      <c r="AB70" s="1066"/>
      <c r="AC70" s="1066"/>
      <c r="AD70" s="1066"/>
      <c r="AE70" s="1066"/>
      <c r="AF70" s="1066">
        <v>35</v>
      </c>
      <c r="AG70" s="1066"/>
      <c r="AH70" s="1066"/>
      <c r="AI70" s="1066"/>
      <c r="AJ70" s="1066"/>
      <c r="AK70" s="1066" t="s">
        <v>599</v>
      </c>
      <c r="AL70" s="1066"/>
      <c r="AM70" s="1066"/>
      <c r="AN70" s="1066"/>
      <c r="AO70" s="1066"/>
      <c r="AP70" s="1066" t="s">
        <v>590</v>
      </c>
      <c r="AQ70" s="1066"/>
      <c r="AR70" s="1066"/>
      <c r="AS70" s="1066"/>
      <c r="AT70" s="1066"/>
      <c r="AU70" s="1066" t="s">
        <v>590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594</v>
      </c>
      <c r="C71" s="1070"/>
      <c r="D71" s="1070"/>
      <c r="E71" s="1070"/>
      <c r="F71" s="1070"/>
      <c r="G71" s="1070"/>
      <c r="H71" s="1070"/>
      <c r="I71" s="1070"/>
      <c r="J71" s="1070"/>
      <c r="K71" s="1070"/>
      <c r="L71" s="1070"/>
      <c r="M71" s="1070"/>
      <c r="N71" s="1070"/>
      <c r="O71" s="1070"/>
      <c r="P71" s="1071"/>
      <c r="Q71" s="1072">
        <v>77</v>
      </c>
      <c r="R71" s="1066"/>
      <c r="S71" s="1066"/>
      <c r="T71" s="1066"/>
      <c r="U71" s="1066"/>
      <c r="V71" s="1066">
        <v>72</v>
      </c>
      <c r="W71" s="1066"/>
      <c r="X71" s="1066"/>
      <c r="Y71" s="1066"/>
      <c r="Z71" s="1066"/>
      <c r="AA71" s="1066">
        <v>5</v>
      </c>
      <c r="AB71" s="1066"/>
      <c r="AC71" s="1066"/>
      <c r="AD71" s="1066"/>
      <c r="AE71" s="1066"/>
      <c r="AF71" s="1066">
        <v>2</v>
      </c>
      <c r="AG71" s="1066"/>
      <c r="AH71" s="1066"/>
      <c r="AI71" s="1066"/>
      <c r="AJ71" s="1066"/>
      <c r="AK71" s="1066" t="s">
        <v>590</v>
      </c>
      <c r="AL71" s="1066"/>
      <c r="AM71" s="1066"/>
      <c r="AN71" s="1066"/>
      <c r="AO71" s="1066"/>
      <c r="AP71" s="1066" t="s">
        <v>590</v>
      </c>
      <c r="AQ71" s="1066"/>
      <c r="AR71" s="1066"/>
      <c r="AS71" s="1066"/>
      <c r="AT71" s="1066"/>
      <c r="AU71" s="1066" t="s">
        <v>590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595</v>
      </c>
      <c r="C72" s="1070"/>
      <c r="D72" s="1070"/>
      <c r="E72" s="1070"/>
      <c r="F72" s="1070"/>
      <c r="G72" s="1070"/>
      <c r="H72" s="1070"/>
      <c r="I72" s="1070"/>
      <c r="J72" s="1070"/>
      <c r="K72" s="1070"/>
      <c r="L72" s="1070"/>
      <c r="M72" s="1070"/>
      <c r="N72" s="1070"/>
      <c r="O72" s="1070"/>
      <c r="P72" s="1071"/>
      <c r="Q72" s="1072">
        <v>37</v>
      </c>
      <c r="R72" s="1066"/>
      <c r="S72" s="1066"/>
      <c r="T72" s="1066"/>
      <c r="U72" s="1066"/>
      <c r="V72" s="1066">
        <v>32</v>
      </c>
      <c r="W72" s="1066"/>
      <c r="X72" s="1066"/>
      <c r="Y72" s="1066"/>
      <c r="Z72" s="1066"/>
      <c r="AA72" s="1066">
        <v>5</v>
      </c>
      <c r="AB72" s="1066"/>
      <c r="AC72" s="1066"/>
      <c r="AD72" s="1066"/>
      <c r="AE72" s="1066"/>
      <c r="AF72" s="1066">
        <v>5</v>
      </c>
      <c r="AG72" s="1066"/>
      <c r="AH72" s="1066"/>
      <c r="AI72" s="1066"/>
      <c r="AJ72" s="1066"/>
      <c r="AK72" s="1066" t="s">
        <v>590</v>
      </c>
      <c r="AL72" s="1066"/>
      <c r="AM72" s="1066"/>
      <c r="AN72" s="1066"/>
      <c r="AO72" s="1066"/>
      <c r="AP72" s="1066" t="s">
        <v>590</v>
      </c>
      <c r="AQ72" s="1066"/>
      <c r="AR72" s="1066"/>
      <c r="AS72" s="1066"/>
      <c r="AT72" s="1066"/>
      <c r="AU72" s="1066" t="s">
        <v>590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596</v>
      </c>
      <c r="C73" s="1070"/>
      <c r="D73" s="1070"/>
      <c r="E73" s="1070"/>
      <c r="F73" s="1070"/>
      <c r="G73" s="1070"/>
      <c r="H73" s="1070"/>
      <c r="I73" s="1070"/>
      <c r="J73" s="1070"/>
      <c r="K73" s="1070"/>
      <c r="L73" s="1070"/>
      <c r="M73" s="1070"/>
      <c r="N73" s="1070"/>
      <c r="O73" s="1070"/>
      <c r="P73" s="1071"/>
      <c r="Q73" s="1072">
        <v>2992</v>
      </c>
      <c r="R73" s="1066"/>
      <c r="S73" s="1066"/>
      <c r="T73" s="1066"/>
      <c r="U73" s="1066"/>
      <c r="V73" s="1066">
        <v>3070</v>
      </c>
      <c r="W73" s="1066"/>
      <c r="X73" s="1066"/>
      <c r="Y73" s="1066"/>
      <c r="Z73" s="1066"/>
      <c r="AA73" s="1066">
        <v>-78</v>
      </c>
      <c r="AB73" s="1066"/>
      <c r="AC73" s="1066"/>
      <c r="AD73" s="1066"/>
      <c r="AE73" s="1066"/>
      <c r="AF73" s="1066">
        <v>1740</v>
      </c>
      <c r="AG73" s="1066"/>
      <c r="AH73" s="1066"/>
      <c r="AI73" s="1066"/>
      <c r="AJ73" s="1066"/>
      <c r="AK73" s="1066" t="s">
        <v>590</v>
      </c>
      <c r="AL73" s="1066"/>
      <c r="AM73" s="1066"/>
      <c r="AN73" s="1066"/>
      <c r="AO73" s="1066"/>
      <c r="AP73" s="1066">
        <v>977</v>
      </c>
      <c r="AQ73" s="1066"/>
      <c r="AR73" s="1066"/>
      <c r="AS73" s="1066"/>
      <c r="AT73" s="1066"/>
      <c r="AU73" s="1066">
        <v>101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597</v>
      </c>
      <c r="C74" s="1070"/>
      <c r="D74" s="1070"/>
      <c r="E74" s="1070"/>
      <c r="F74" s="1070"/>
      <c r="G74" s="1070"/>
      <c r="H74" s="1070"/>
      <c r="I74" s="1070"/>
      <c r="J74" s="1070"/>
      <c r="K74" s="1070"/>
      <c r="L74" s="1070"/>
      <c r="M74" s="1070"/>
      <c r="N74" s="1070"/>
      <c r="O74" s="1070"/>
      <c r="P74" s="1071"/>
      <c r="Q74" s="1073">
        <v>4673</v>
      </c>
      <c r="R74" s="1074"/>
      <c r="S74" s="1074"/>
      <c r="T74" s="1074"/>
      <c r="U74" s="1075"/>
      <c r="V74" s="1076">
        <v>4526</v>
      </c>
      <c r="W74" s="1074"/>
      <c r="X74" s="1074"/>
      <c r="Y74" s="1074"/>
      <c r="Z74" s="1075"/>
      <c r="AA74" s="1076">
        <v>147</v>
      </c>
      <c r="AB74" s="1074"/>
      <c r="AC74" s="1074"/>
      <c r="AD74" s="1074"/>
      <c r="AE74" s="1075"/>
      <c r="AF74" s="1076">
        <v>147</v>
      </c>
      <c r="AG74" s="1074"/>
      <c r="AH74" s="1074"/>
      <c r="AI74" s="1074"/>
      <c r="AJ74" s="1075"/>
      <c r="AK74" s="1066" t="s">
        <v>590</v>
      </c>
      <c r="AL74" s="1066"/>
      <c r="AM74" s="1066"/>
      <c r="AN74" s="1066"/>
      <c r="AO74" s="1066"/>
      <c r="AP74" s="1066" t="s">
        <v>590</v>
      </c>
      <c r="AQ74" s="1066"/>
      <c r="AR74" s="1066"/>
      <c r="AS74" s="1066"/>
      <c r="AT74" s="1066"/>
      <c r="AU74" s="1066" t="s">
        <v>590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18324</v>
      </c>
      <c r="AG88" s="1054"/>
      <c r="AH88" s="1054"/>
      <c r="AI88" s="1054"/>
      <c r="AJ88" s="1054"/>
      <c r="AK88" s="1058"/>
      <c r="AL88" s="1058"/>
      <c r="AM88" s="1058"/>
      <c r="AN88" s="1058"/>
      <c r="AO88" s="1058"/>
      <c r="AP88" s="1054">
        <v>977</v>
      </c>
      <c r="AQ88" s="1054"/>
      <c r="AR88" s="1054"/>
      <c r="AS88" s="1054"/>
      <c r="AT88" s="1054"/>
      <c r="AU88" s="1054">
        <v>101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28</v>
      </c>
      <c r="CS102" s="1046"/>
      <c r="CT102" s="1046"/>
      <c r="CU102" s="1046"/>
      <c r="CV102" s="1047"/>
      <c r="CW102" s="1045">
        <v>7</v>
      </c>
      <c r="CX102" s="1046"/>
      <c r="CY102" s="1046"/>
      <c r="CZ102" s="1046"/>
      <c r="DA102" s="1047"/>
      <c r="DB102" s="1045" t="s">
        <v>590</v>
      </c>
      <c r="DC102" s="1046"/>
      <c r="DD102" s="1046"/>
      <c r="DE102" s="1046"/>
      <c r="DF102" s="1047"/>
      <c r="DG102" s="1045" t="s">
        <v>590</v>
      </c>
      <c r="DH102" s="1046"/>
      <c r="DI102" s="1046"/>
      <c r="DJ102" s="1046"/>
      <c r="DK102" s="1047"/>
      <c r="DL102" s="1045" t="s">
        <v>590</v>
      </c>
      <c r="DM102" s="1046"/>
      <c r="DN102" s="1046"/>
      <c r="DO102" s="1046"/>
      <c r="DP102" s="1047"/>
      <c r="DQ102" s="1045" t="s">
        <v>590</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302</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302</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302</v>
      </c>
      <c r="DR109" s="989"/>
      <c r="DS109" s="989"/>
      <c r="DT109" s="989"/>
      <c r="DU109" s="990"/>
      <c r="DV109" s="991" t="s">
        <v>440</v>
      </c>
      <c r="DW109" s="989"/>
      <c r="DX109" s="989"/>
      <c r="DY109" s="989"/>
      <c r="DZ109" s="1020"/>
    </row>
    <row r="110" spans="1:131" s="248" customFormat="1" ht="26.25" customHeight="1">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6006343</v>
      </c>
      <c r="AB110" s="982"/>
      <c r="AC110" s="982"/>
      <c r="AD110" s="982"/>
      <c r="AE110" s="983"/>
      <c r="AF110" s="984">
        <v>6292693</v>
      </c>
      <c r="AG110" s="982"/>
      <c r="AH110" s="982"/>
      <c r="AI110" s="982"/>
      <c r="AJ110" s="983"/>
      <c r="AK110" s="984">
        <v>6534436</v>
      </c>
      <c r="AL110" s="982"/>
      <c r="AM110" s="982"/>
      <c r="AN110" s="982"/>
      <c r="AO110" s="983"/>
      <c r="AP110" s="985">
        <v>30</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66359170</v>
      </c>
      <c r="BR110" s="929"/>
      <c r="BS110" s="929"/>
      <c r="BT110" s="929"/>
      <c r="BU110" s="929"/>
      <c r="BV110" s="929">
        <v>66735879</v>
      </c>
      <c r="BW110" s="929"/>
      <c r="BX110" s="929"/>
      <c r="BY110" s="929"/>
      <c r="BZ110" s="929"/>
      <c r="CA110" s="929">
        <v>68236881</v>
      </c>
      <c r="CB110" s="929"/>
      <c r="CC110" s="929"/>
      <c r="CD110" s="929"/>
      <c r="CE110" s="929"/>
      <c r="CF110" s="953">
        <v>313</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v>256735</v>
      </c>
      <c r="DM110" s="929"/>
      <c r="DN110" s="929"/>
      <c r="DO110" s="929"/>
      <c r="DP110" s="929"/>
      <c r="DQ110" s="929">
        <v>242692</v>
      </c>
      <c r="DR110" s="929"/>
      <c r="DS110" s="929"/>
      <c r="DT110" s="929"/>
      <c r="DU110" s="929"/>
      <c r="DV110" s="930">
        <v>1.1000000000000001</v>
      </c>
      <c r="DW110" s="930"/>
      <c r="DX110" s="930"/>
      <c r="DY110" s="930"/>
      <c r="DZ110" s="931"/>
    </row>
    <row r="111" spans="1:131" s="248" customFormat="1" ht="26.25" customHeight="1">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53920</v>
      </c>
      <c r="BR111" s="901"/>
      <c r="BS111" s="901"/>
      <c r="BT111" s="901"/>
      <c r="BU111" s="901"/>
      <c r="BV111" s="901">
        <v>291555</v>
      </c>
      <c r="BW111" s="901"/>
      <c r="BX111" s="901"/>
      <c r="BY111" s="901"/>
      <c r="BZ111" s="901"/>
      <c r="CA111" s="901">
        <v>268232</v>
      </c>
      <c r="CB111" s="901"/>
      <c r="CC111" s="901"/>
      <c r="CD111" s="901"/>
      <c r="CE111" s="901"/>
      <c r="CF111" s="962">
        <v>1.2</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128</v>
      </c>
      <c r="DM111" s="901"/>
      <c r="DN111" s="901"/>
      <c r="DO111" s="901"/>
      <c r="DP111" s="901"/>
      <c r="DQ111" s="901" t="s">
        <v>128</v>
      </c>
      <c r="DR111" s="901"/>
      <c r="DS111" s="901"/>
      <c r="DT111" s="901"/>
      <c r="DU111" s="901"/>
      <c r="DV111" s="878" t="s">
        <v>449</v>
      </c>
      <c r="DW111" s="878"/>
      <c r="DX111" s="878"/>
      <c r="DY111" s="878"/>
      <c r="DZ111" s="879"/>
    </row>
    <row r="112" spans="1:131" s="248" customFormat="1" ht="26.25" customHeight="1">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128</v>
      </c>
      <c r="AG112" s="864"/>
      <c r="AH112" s="864"/>
      <c r="AI112" s="864"/>
      <c r="AJ112" s="865"/>
      <c r="AK112" s="866" t="s">
        <v>449</v>
      </c>
      <c r="AL112" s="864"/>
      <c r="AM112" s="864"/>
      <c r="AN112" s="864"/>
      <c r="AO112" s="865"/>
      <c r="AP112" s="911" t="s">
        <v>128</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20225730</v>
      </c>
      <c r="BR112" s="901"/>
      <c r="BS112" s="901"/>
      <c r="BT112" s="901"/>
      <c r="BU112" s="901"/>
      <c r="BV112" s="901">
        <v>20371320</v>
      </c>
      <c r="BW112" s="901"/>
      <c r="BX112" s="901"/>
      <c r="BY112" s="901"/>
      <c r="BZ112" s="901"/>
      <c r="CA112" s="901">
        <v>19476757</v>
      </c>
      <c r="CB112" s="901"/>
      <c r="CC112" s="901"/>
      <c r="CD112" s="901"/>
      <c r="CE112" s="901"/>
      <c r="CF112" s="962">
        <v>89.3</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454</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1671634</v>
      </c>
      <c r="AB113" s="1010"/>
      <c r="AC113" s="1010"/>
      <c r="AD113" s="1010"/>
      <c r="AE113" s="1011"/>
      <c r="AF113" s="1012">
        <v>1732285</v>
      </c>
      <c r="AG113" s="1010"/>
      <c r="AH113" s="1010"/>
      <c r="AI113" s="1010"/>
      <c r="AJ113" s="1011"/>
      <c r="AK113" s="1012">
        <v>1763225</v>
      </c>
      <c r="AL113" s="1010"/>
      <c r="AM113" s="1010"/>
      <c r="AN113" s="1010"/>
      <c r="AO113" s="1011"/>
      <c r="AP113" s="1013">
        <v>8.1</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117024</v>
      </c>
      <c r="BR113" s="901"/>
      <c r="BS113" s="901"/>
      <c r="BT113" s="901"/>
      <c r="BU113" s="901"/>
      <c r="BV113" s="901">
        <v>110328</v>
      </c>
      <c r="BW113" s="901"/>
      <c r="BX113" s="901"/>
      <c r="BY113" s="901"/>
      <c r="BZ113" s="901"/>
      <c r="CA113" s="901">
        <v>101463</v>
      </c>
      <c r="CB113" s="901"/>
      <c r="CC113" s="901"/>
      <c r="CD113" s="901"/>
      <c r="CE113" s="901"/>
      <c r="CF113" s="962">
        <v>0.5</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454</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11424</v>
      </c>
      <c r="AB114" s="864"/>
      <c r="AC114" s="864"/>
      <c r="AD114" s="864"/>
      <c r="AE114" s="865"/>
      <c r="AF114" s="866">
        <v>10519</v>
      </c>
      <c r="AG114" s="864"/>
      <c r="AH114" s="864"/>
      <c r="AI114" s="864"/>
      <c r="AJ114" s="865"/>
      <c r="AK114" s="866">
        <v>10766</v>
      </c>
      <c r="AL114" s="864"/>
      <c r="AM114" s="864"/>
      <c r="AN114" s="864"/>
      <c r="AO114" s="865"/>
      <c r="AP114" s="911">
        <v>0</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5010162</v>
      </c>
      <c r="BR114" s="901"/>
      <c r="BS114" s="901"/>
      <c r="BT114" s="901"/>
      <c r="BU114" s="901"/>
      <c r="BV114" s="901">
        <v>4335108</v>
      </c>
      <c r="BW114" s="901"/>
      <c r="BX114" s="901"/>
      <c r="BY114" s="901"/>
      <c r="BZ114" s="901"/>
      <c r="CA114" s="901">
        <v>4297504</v>
      </c>
      <c r="CB114" s="901"/>
      <c r="CC114" s="901"/>
      <c r="CD114" s="901"/>
      <c r="CE114" s="901"/>
      <c r="CF114" s="962">
        <v>19.7</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128</v>
      </c>
      <c r="DM114" s="864"/>
      <c r="DN114" s="864"/>
      <c r="DO114" s="864"/>
      <c r="DP114" s="865"/>
      <c r="DQ114" s="866" t="s">
        <v>128</v>
      </c>
      <c r="DR114" s="864"/>
      <c r="DS114" s="864"/>
      <c r="DT114" s="864"/>
      <c r="DU114" s="865"/>
      <c r="DV114" s="911" t="s">
        <v>449</v>
      </c>
      <c r="DW114" s="912"/>
      <c r="DX114" s="912"/>
      <c r="DY114" s="912"/>
      <c r="DZ114" s="913"/>
    </row>
    <row r="115" spans="1:130" s="248" customFormat="1" ht="26.25" customHeight="1">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33294</v>
      </c>
      <c r="AB115" s="1010"/>
      <c r="AC115" s="1010"/>
      <c r="AD115" s="1010"/>
      <c r="AE115" s="1011"/>
      <c r="AF115" s="1012">
        <v>20059</v>
      </c>
      <c r="AG115" s="1010"/>
      <c r="AH115" s="1010"/>
      <c r="AI115" s="1010"/>
      <c r="AJ115" s="1011"/>
      <c r="AK115" s="1012">
        <v>9821</v>
      </c>
      <c r="AL115" s="1010"/>
      <c r="AM115" s="1010"/>
      <c r="AN115" s="1010"/>
      <c r="AO115" s="1011"/>
      <c r="AP115" s="1013">
        <v>0</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449</v>
      </c>
      <c r="BW115" s="901"/>
      <c r="BX115" s="901"/>
      <c r="BY115" s="901"/>
      <c r="BZ115" s="901"/>
      <c r="CA115" s="901" t="s">
        <v>128</v>
      </c>
      <c r="CB115" s="901"/>
      <c r="CC115" s="901"/>
      <c r="CD115" s="901"/>
      <c r="CE115" s="901"/>
      <c r="CF115" s="962" t="s">
        <v>454</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454</v>
      </c>
      <c r="DM115" s="864"/>
      <c r="DN115" s="864"/>
      <c r="DO115" s="864"/>
      <c r="DP115" s="865"/>
      <c r="DQ115" s="866" t="s">
        <v>128</v>
      </c>
      <c r="DR115" s="864"/>
      <c r="DS115" s="864"/>
      <c r="DT115" s="864"/>
      <c r="DU115" s="865"/>
      <c r="DV115" s="911" t="s">
        <v>128</v>
      </c>
      <c r="DW115" s="912"/>
      <c r="DX115" s="912"/>
      <c r="DY115" s="912"/>
      <c r="DZ115" s="913"/>
    </row>
    <row r="116" spans="1:130" s="248" customFormat="1" ht="26.25" customHeight="1">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304</v>
      </c>
      <c r="AB116" s="864"/>
      <c r="AC116" s="864"/>
      <c r="AD116" s="864"/>
      <c r="AE116" s="865"/>
      <c r="AF116" s="866">
        <v>1159</v>
      </c>
      <c r="AG116" s="864"/>
      <c r="AH116" s="864"/>
      <c r="AI116" s="864"/>
      <c r="AJ116" s="865"/>
      <c r="AK116" s="866">
        <v>1812</v>
      </c>
      <c r="AL116" s="864"/>
      <c r="AM116" s="864"/>
      <c r="AN116" s="864"/>
      <c r="AO116" s="865"/>
      <c r="AP116" s="911">
        <v>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449</v>
      </c>
      <c r="BW116" s="901"/>
      <c r="BX116" s="901"/>
      <c r="BY116" s="901"/>
      <c r="BZ116" s="901"/>
      <c r="CA116" s="901" t="s">
        <v>128</v>
      </c>
      <c r="CB116" s="901"/>
      <c r="CC116" s="901"/>
      <c r="CD116" s="901"/>
      <c r="CE116" s="901"/>
      <c r="CF116" s="962" t="s">
        <v>128</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454</v>
      </c>
      <c r="DH116" s="864"/>
      <c r="DI116" s="864"/>
      <c r="DJ116" s="864"/>
      <c r="DK116" s="865"/>
      <c r="DL116" s="866" t="s">
        <v>128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7722999</v>
      </c>
      <c r="AB117" s="996"/>
      <c r="AC117" s="996"/>
      <c r="AD117" s="996"/>
      <c r="AE117" s="997"/>
      <c r="AF117" s="998">
        <v>8056715</v>
      </c>
      <c r="AG117" s="996"/>
      <c r="AH117" s="996"/>
      <c r="AI117" s="996"/>
      <c r="AJ117" s="997"/>
      <c r="AK117" s="998">
        <v>8320060</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454</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454</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302</v>
      </c>
      <c r="AL118" s="989"/>
      <c r="AM118" s="989"/>
      <c r="AN118" s="989"/>
      <c r="AO118" s="990"/>
      <c r="AP118" s="992" t="s">
        <v>440</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449</v>
      </c>
      <c r="DM118" s="864"/>
      <c r="DN118" s="864"/>
      <c r="DO118" s="864"/>
      <c r="DP118" s="865"/>
      <c r="DQ118" s="866" t="s">
        <v>128</v>
      </c>
      <c r="DR118" s="864"/>
      <c r="DS118" s="864"/>
      <c r="DT118" s="864"/>
      <c r="DU118" s="865"/>
      <c r="DV118" s="911" t="s">
        <v>449</v>
      </c>
      <c r="DW118" s="912"/>
      <c r="DX118" s="912"/>
      <c r="DY118" s="912"/>
      <c r="DZ118" s="913"/>
    </row>
    <row r="119" spans="1:130" s="248" customFormat="1" ht="26.25" customHeight="1">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454</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472</v>
      </c>
      <c r="BP119" s="965"/>
      <c r="BQ119" s="969">
        <v>91766006</v>
      </c>
      <c r="BR119" s="932"/>
      <c r="BS119" s="932"/>
      <c r="BT119" s="932"/>
      <c r="BU119" s="932"/>
      <c r="BV119" s="932">
        <v>91844190</v>
      </c>
      <c r="BW119" s="932"/>
      <c r="BX119" s="932"/>
      <c r="BY119" s="932"/>
      <c r="BZ119" s="932"/>
      <c r="CA119" s="932">
        <v>92380837</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53920</v>
      </c>
      <c r="DH119" s="847"/>
      <c r="DI119" s="847"/>
      <c r="DJ119" s="847"/>
      <c r="DK119" s="848"/>
      <c r="DL119" s="849">
        <v>34820</v>
      </c>
      <c r="DM119" s="847"/>
      <c r="DN119" s="847"/>
      <c r="DO119" s="847"/>
      <c r="DP119" s="848"/>
      <c r="DQ119" s="849">
        <v>25540</v>
      </c>
      <c r="DR119" s="847"/>
      <c r="DS119" s="847"/>
      <c r="DT119" s="847"/>
      <c r="DU119" s="848"/>
      <c r="DV119" s="935">
        <v>0.1</v>
      </c>
      <c r="DW119" s="936"/>
      <c r="DX119" s="936"/>
      <c r="DY119" s="936"/>
      <c r="DZ119" s="937"/>
    </row>
    <row r="120" spans="1:130" s="248" customFormat="1" ht="26.25" customHeight="1">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13287838</v>
      </c>
      <c r="BR120" s="929"/>
      <c r="BS120" s="929"/>
      <c r="BT120" s="929"/>
      <c r="BU120" s="929"/>
      <c r="BV120" s="929">
        <v>12985271</v>
      </c>
      <c r="BW120" s="929"/>
      <c r="BX120" s="929"/>
      <c r="BY120" s="929"/>
      <c r="BZ120" s="929"/>
      <c r="CA120" s="929">
        <v>12633903</v>
      </c>
      <c r="CB120" s="929"/>
      <c r="CC120" s="929"/>
      <c r="CD120" s="929"/>
      <c r="CE120" s="929"/>
      <c r="CF120" s="953">
        <v>58</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t="s">
        <v>128</v>
      </c>
      <c r="DH120" s="929"/>
      <c r="DI120" s="929"/>
      <c r="DJ120" s="929"/>
      <c r="DK120" s="929"/>
      <c r="DL120" s="929" t="s">
        <v>128</v>
      </c>
      <c r="DM120" s="929"/>
      <c r="DN120" s="929"/>
      <c r="DO120" s="929"/>
      <c r="DP120" s="929"/>
      <c r="DQ120" s="929">
        <v>17664123</v>
      </c>
      <c r="DR120" s="929"/>
      <c r="DS120" s="929"/>
      <c r="DT120" s="929"/>
      <c r="DU120" s="929"/>
      <c r="DV120" s="930">
        <v>81</v>
      </c>
      <c r="DW120" s="930"/>
      <c r="DX120" s="930"/>
      <c r="DY120" s="930"/>
      <c r="DZ120" s="931"/>
    </row>
    <row r="121" spans="1:130" s="248" customFormat="1" ht="26.25" customHeight="1">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128</v>
      </c>
      <c r="AL121" s="864"/>
      <c r="AM121" s="864"/>
      <c r="AN121" s="864"/>
      <c r="AO121" s="865"/>
      <c r="AP121" s="911" t="s">
        <v>454</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8301756</v>
      </c>
      <c r="BR121" s="901"/>
      <c r="BS121" s="901"/>
      <c r="BT121" s="901"/>
      <c r="BU121" s="901"/>
      <c r="BV121" s="901">
        <v>8322055</v>
      </c>
      <c r="BW121" s="901"/>
      <c r="BX121" s="901"/>
      <c r="BY121" s="901"/>
      <c r="BZ121" s="901"/>
      <c r="CA121" s="901">
        <v>8562833</v>
      </c>
      <c r="CB121" s="901"/>
      <c r="CC121" s="901"/>
      <c r="CD121" s="901"/>
      <c r="CE121" s="901"/>
      <c r="CF121" s="962">
        <v>39.299999999999997</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1468986</v>
      </c>
      <c r="DH121" s="901"/>
      <c r="DI121" s="901"/>
      <c r="DJ121" s="901"/>
      <c r="DK121" s="901"/>
      <c r="DL121" s="901">
        <v>1715040</v>
      </c>
      <c r="DM121" s="901"/>
      <c r="DN121" s="901"/>
      <c r="DO121" s="901"/>
      <c r="DP121" s="901"/>
      <c r="DQ121" s="901">
        <v>1812634</v>
      </c>
      <c r="DR121" s="901"/>
      <c r="DS121" s="901"/>
      <c r="DT121" s="901"/>
      <c r="DU121" s="901"/>
      <c r="DV121" s="878">
        <v>8.3000000000000007</v>
      </c>
      <c r="DW121" s="878"/>
      <c r="DX121" s="878"/>
      <c r="DY121" s="878"/>
      <c r="DZ121" s="879"/>
    </row>
    <row r="122" spans="1:130" s="248" customFormat="1" ht="26.25" customHeight="1">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454</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62434794</v>
      </c>
      <c r="BR122" s="932"/>
      <c r="BS122" s="932"/>
      <c r="BT122" s="932"/>
      <c r="BU122" s="932"/>
      <c r="BV122" s="932">
        <v>61779871</v>
      </c>
      <c r="BW122" s="932"/>
      <c r="BX122" s="932"/>
      <c r="BY122" s="932"/>
      <c r="BZ122" s="932"/>
      <c r="CA122" s="932">
        <v>62319740</v>
      </c>
      <c r="CB122" s="932"/>
      <c r="CC122" s="932"/>
      <c r="CD122" s="932"/>
      <c r="CE122" s="932"/>
      <c r="CF122" s="933">
        <v>285.89999999999998</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128</v>
      </c>
      <c r="DM122" s="901"/>
      <c r="DN122" s="901"/>
      <c r="DO122" s="901"/>
      <c r="DP122" s="901"/>
      <c r="DQ122" s="901" t="s">
        <v>128</v>
      </c>
      <c r="DR122" s="901"/>
      <c r="DS122" s="901"/>
      <c r="DT122" s="901"/>
      <c r="DU122" s="901"/>
      <c r="DV122" s="878" t="s">
        <v>128</v>
      </c>
      <c r="DW122" s="878"/>
      <c r="DX122" s="878"/>
      <c r="DY122" s="878"/>
      <c r="DZ122" s="879"/>
    </row>
    <row r="123" spans="1:130" s="248" customFormat="1" ht="26.25" customHeight="1">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454</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483</v>
      </c>
      <c r="BP123" s="965"/>
      <c r="BQ123" s="919">
        <v>84024388</v>
      </c>
      <c r="BR123" s="920"/>
      <c r="BS123" s="920"/>
      <c r="BT123" s="920"/>
      <c r="BU123" s="920"/>
      <c r="BV123" s="920">
        <v>83087197</v>
      </c>
      <c r="BW123" s="920"/>
      <c r="BX123" s="920"/>
      <c r="BY123" s="920"/>
      <c r="BZ123" s="920"/>
      <c r="CA123" s="920">
        <v>83516476</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v>427782</v>
      </c>
      <c r="DH123" s="864"/>
      <c r="DI123" s="864"/>
      <c r="DJ123" s="864"/>
      <c r="DK123" s="865"/>
      <c r="DL123" s="866">
        <v>412083</v>
      </c>
      <c r="DM123" s="864"/>
      <c r="DN123" s="864"/>
      <c r="DO123" s="864"/>
      <c r="DP123" s="865"/>
      <c r="DQ123" s="866" t="s">
        <v>449</v>
      </c>
      <c r="DR123" s="864"/>
      <c r="DS123" s="864"/>
      <c r="DT123" s="864"/>
      <c r="DU123" s="865"/>
      <c r="DV123" s="911" t="s">
        <v>128</v>
      </c>
      <c r="DW123" s="912"/>
      <c r="DX123" s="912"/>
      <c r="DY123" s="912"/>
      <c r="DZ123" s="913"/>
    </row>
    <row r="124" spans="1:130" s="248" customFormat="1" ht="26.25" customHeight="1" thickBot="1">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454</v>
      </c>
      <c r="AB124" s="864"/>
      <c r="AC124" s="864"/>
      <c r="AD124" s="864"/>
      <c r="AE124" s="865"/>
      <c r="AF124" s="866" t="s">
        <v>128</v>
      </c>
      <c r="AG124" s="864"/>
      <c r="AH124" s="864"/>
      <c r="AI124" s="864"/>
      <c r="AJ124" s="865"/>
      <c r="AK124" s="866" t="s">
        <v>454</v>
      </c>
      <c r="AL124" s="864"/>
      <c r="AM124" s="864"/>
      <c r="AN124" s="864"/>
      <c r="AO124" s="865"/>
      <c r="AP124" s="911" t="s">
        <v>449</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36.5</v>
      </c>
      <c r="BR124" s="918"/>
      <c r="BS124" s="918"/>
      <c r="BT124" s="918"/>
      <c r="BU124" s="918"/>
      <c r="BV124" s="918">
        <v>41.9</v>
      </c>
      <c r="BW124" s="918"/>
      <c r="BX124" s="918"/>
      <c r="BY124" s="918"/>
      <c r="BZ124" s="918"/>
      <c r="CA124" s="918">
        <v>40.6</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v>18328962</v>
      </c>
      <c r="DH124" s="847"/>
      <c r="DI124" s="847"/>
      <c r="DJ124" s="847"/>
      <c r="DK124" s="848"/>
      <c r="DL124" s="849">
        <v>18244197</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31780</v>
      </c>
      <c r="AB126" s="864"/>
      <c r="AC126" s="864"/>
      <c r="AD126" s="864"/>
      <c r="AE126" s="865"/>
      <c r="AF126" s="866">
        <v>19100</v>
      </c>
      <c r="AG126" s="864"/>
      <c r="AH126" s="864"/>
      <c r="AI126" s="864"/>
      <c r="AJ126" s="865"/>
      <c r="AK126" s="866">
        <v>9280</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1514</v>
      </c>
      <c r="AB127" s="864"/>
      <c r="AC127" s="864"/>
      <c r="AD127" s="864"/>
      <c r="AE127" s="865"/>
      <c r="AF127" s="866">
        <v>959</v>
      </c>
      <c r="AG127" s="864"/>
      <c r="AH127" s="864"/>
      <c r="AI127" s="864"/>
      <c r="AJ127" s="865"/>
      <c r="AK127" s="866">
        <v>541</v>
      </c>
      <c r="AL127" s="864"/>
      <c r="AM127" s="864"/>
      <c r="AN127" s="864"/>
      <c r="AO127" s="865"/>
      <c r="AP127" s="911">
        <v>0</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809291</v>
      </c>
      <c r="AB128" s="885"/>
      <c r="AC128" s="885"/>
      <c r="AD128" s="885"/>
      <c r="AE128" s="886"/>
      <c r="AF128" s="887">
        <v>850355</v>
      </c>
      <c r="AG128" s="885"/>
      <c r="AH128" s="885"/>
      <c r="AI128" s="885"/>
      <c r="AJ128" s="886"/>
      <c r="AK128" s="887">
        <v>867257</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128</v>
      </c>
      <c r="BG128" s="871"/>
      <c r="BH128" s="871"/>
      <c r="BI128" s="871"/>
      <c r="BJ128" s="871"/>
      <c r="BK128" s="871"/>
      <c r="BL128" s="894"/>
      <c r="BM128" s="870">
        <v>11.93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454</v>
      </c>
      <c r="DM128" s="875"/>
      <c r="DN128" s="875"/>
      <c r="DO128" s="875"/>
      <c r="DP128" s="875"/>
      <c r="DQ128" s="875" t="s">
        <v>454</v>
      </c>
      <c r="DR128" s="875"/>
      <c r="DS128" s="875"/>
      <c r="DT128" s="875"/>
      <c r="DU128" s="875"/>
      <c r="DV128" s="876" t="s">
        <v>128</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26675421</v>
      </c>
      <c r="AB129" s="864"/>
      <c r="AC129" s="864"/>
      <c r="AD129" s="864"/>
      <c r="AE129" s="865"/>
      <c r="AF129" s="866">
        <v>26871006</v>
      </c>
      <c r="AG129" s="864"/>
      <c r="AH129" s="864"/>
      <c r="AI129" s="864"/>
      <c r="AJ129" s="865"/>
      <c r="AK129" s="866">
        <v>27523947</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128</v>
      </c>
      <c r="BG129" s="854"/>
      <c r="BH129" s="854"/>
      <c r="BI129" s="854"/>
      <c r="BJ129" s="854"/>
      <c r="BK129" s="854"/>
      <c r="BL129" s="855"/>
      <c r="BM129" s="853">
        <v>16.93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5495962</v>
      </c>
      <c r="AB130" s="864"/>
      <c r="AC130" s="864"/>
      <c r="AD130" s="864"/>
      <c r="AE130" s="865"/>
      <c r="AF130" s="866">
        <v>6003312</v>
      </c>
      <c r="AG130" s="864"/>
      <c r="AH130" s="864"/>
      <c r="AI130" s="864"/>
      <c r="AJ130" s="865"/>
      <c r="AK130" s="866">
        <v>5725236</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6.7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21179459</v>
      </c>
      <c r="AB131" s="847"/>
      <c r="AC131" s="847"/>
      <c r="AD131" s="847"/>
      <c r="AE131" s="848"/>
      <c r="AF131" s="849">
        <v>20867694</v>
      </c>
      <c r="AG131" s="847"/>
      <c r="AH131" s="847"/>
      <c r="AI131" s="847"/>
      <c r="AJ131" s="848"/>
      <c r="AK131" s="849">
        <v>21798711</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40.6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6.6939670180000004</v>
      </c>
      <c r="AB132" s="827"/>
      <c r="AC132" s="827"/>
      <c r="AD132" s="827"/>
      <c r="AE132" s="828"/>
      <c r="AF132" s="829">
        <v>5.7651219149999999</v>
      </c>
      <c r="AG132" s="827"/>
      <c r="AH132" s="827"/>
      <c r="AI132" s="827"/>
      <c r="AJ132" s="828"/>
      <c r="AK132" s="829">
        <v>7.925087864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6.7</v>
      </c>
      <c r="AB133" s="806"/>
      <c r="AC133" s="806"/>
      <c r="AD133" s="806"/>
      <c r="AE133" s="807"/>
      <c r="AF133" s="805">
        <v>6.3</v>
      </c>
      <c r="AG133" s="806"/>
      <c r="AH133" s="806"/>
      <c r="AI133" s="806"/>
      <c r="AJ133" s="807"/>
      <c r="AK133" s="805">
        <v>6.7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wAML7mGroCMnZhhYkEONNvr8wtfrMb14Te68pTqRh2EEedm4eBy5rPm3s7Md5br1i9/eQW6bGgg14zM1aqm0A==" saltValue="34R8mYBJRwUZDmCPJm6P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qDpUhO8z5aMg2AkNRpq8oRSnqlp3altaTzdOVjKSl6I02VDLgnxHcjjaF9hbqz2CA4gKqlboubmnr2+Zzuj/WA==" saltValue="PjXqKo+7Y2XE/Srdeq+b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lllljrHBeQEMWuxDJck086Q6MEulujx7pa1ujkTfLj8qrGLdclouG4R/YkXwz4hO6kmeoenttT32htQlDMaHw==" saltValue="PsY0ov8rDjSB0a91JN3Q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7802312</v>
      </c>
      <c r="AP9" s="314">
        <v>84799</v>
      </c>
      <c r="AQ9" s="315">
        <v>70597</v>
      </c>
      <c r="AR9" s="316">
        <v>20.100000000000001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9646</v>
      </c>
      <c r="AP10" s="317">
        <v>105</v>
      </c>
      <c r="AQ10" s="318">
        <v>6273</v>
      </c>
      <c r="AR10" s="319">
        <v>-98.3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v>8171</v>
      </c>
      <c r="AP11" s="317">
        <v>89</v>
      </c>
      <c r="AQ11" s="318">
        <v>1314</v>
      </c>
      <c r="AR11" s="319">
        <v>-93.2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522</v>
      </c>
      <c r="AP12" s="317" t="s">
        <v>522</v>
      </c>
      <c r="AQ12" s="318">
        <v>3</v>
      </c>
      <c r="AR12" s="319" t="s">
        <v>522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232525</v>
      </c>
      <c r="AP13" s="317">
        <v>2527</v>
      </c>
      <c r="AQ13" s="318">
        <v>2424</v>
      </c>
      <c r="AR13" s="319">
        <v>4.2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33718</v>
      </c>
      <c r="AP14" s="317">
        <v>366</v>
      </c>
      <c r="AQ14" s="318">
        <v>1774</v>
      </c>
      <c r="AR14" s="319">
        <v>-79.400000000000006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-417631</v>
      </c>
      <c r="AP15" s="317">
        <v>-4539</v>
      </c>
      <c r="AQ15" s="318">
        <v>-4858</v>
      </c>
      <c r="AR15" s="319">
        <v>-6.6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7668741</v>
      </c>
      <c r="AP16" s="317">
        <v>83348</v>
      </c>
      <c r="AQ16" s="318">
        <v>77526</v>
      </c>
      <c r="AR16" s="319">
        <v>7.5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9.24</v>
      </c>
      <c r="AP21" s="331">
        <v>7.31</v>
      </c>
      <c r="AQ21" s="332">
        <v>1.93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97.4</v>
      </c>
      <c r="AP22" s="336">
        <v>98.5</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6534436</v>
      </c>
      <c r="AP32" s="345">
        <v>71020</v>
      </c>
      <c r="AQ32" s="346">
        <v>38968</v>
      </c>
      <c r="AR32" s="347">
        <v>82.3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522</v>
      </c>
      <c r="AP33" s="345" t="s">
        <v>522</v>
      </c>
      <c r="AQ33" s="346" t="s">
        <v>522</v>
      </c>
      <c r="AR33" s="347" t="s">
        <v>522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522</v>
      </c>
      <c r="AP34" s="345" t="s">
        <v>522</v>
      </c>
      <c r="AQ34" s="346">
        <v>58</v>
      </c>
      <c r="AR34" s="347" t="s">
        <v>522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1763225</v>
      </c>
      <c r="AP35" s="345">
        <v>19164</v>
      </c>
      <c r="AQ35" s="346">
        <v>12321</v>
      </c>
      <c r="AR35" s="347">
        <v>55.5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10766</v>
      </c>
      <c r="AP36" s="345">
        <v>117</v>
      </c>
      <c r="AQ36" s="346">
        <v>1771</v>
      </c>
      <c r="AR36" s="347">
        <v>-93.4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v>9821</v>
      </c>
      <c r="AP37" s="345">
        <v>107</v>
      </c>
      <c r="AQ37" s="346">
        <v>588</v>
      </c>
      <c r="AR37" s="347">
        <v>-81.8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v>1812</v>
      </c>
      <c r="AP38" s="348">
        <v>20</v>
      </c>
      <c r="AQ38" s="349">
        <v>1</v>
      </c>
      <c r="AR38" s="337">
        <v>1900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-867257</v>
      </c>
      <c r="AP39" s="345">
        <v>-9426</v>
      </c>
      <c r="AQ39" s="346">
        <v>-5205</v>
      </c>
      <c r="AR39" s="347">
        <v>81.099999999999994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-5725236</v>
      </c>
      <c r="AP40" s="345">
        <v>-62225</v>
      </c>
      <c r="AQ40" s="346">
        <v>-35431</v>
      </c>
      <c r="AR40" s="347">
        <v>75.599999999999994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1727567</v>
      </c>
      <c r="AP41" s="345">
        <v>18776</v>
      </c>
      <c r="AQ41" s="346">
        <v>13072</v>
      </c>
      <c r="AR41" s="347">
        <v>43.6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10863618</v>
      </c>
      <c r="AN51" s="367">
        <v>111986</v>
      </c>
      <c r="AO51" s="368">
        <v>41.5</v>
      </c>
      <c r="AP51" s="369">
        <v>57295</v>
      </c>
      <c r="AQ51" s="370">
        <v>-37.9</v>
      </c>
      <c r="AR51" s="371">
        <v>79.400000000000006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6830603</v>
      </c>
      <c r="AN52" s="375">
        <v>70412</v>
      </c>
      <c r="AO52" s="376">
        <v>76.900000000000006</v>
      </c>
      <c r="AP52" s="377">
        <v>32771</v>
      </c>
      <c r="AQ52" s="378">
        <v>-11.9</v>
      </c>
      <c r="AR52" s="379">
        <v>88.8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5632484</v>
      </c>
      <c r="AN53" s="367">
        <v>58864</v>
      </c>
      <c r="AO53" s="368">
        <v>-47.4</v>
      </c>
      <c r="AP53" s="369">
        <v>54110</v>
      </c>
      <c r="AQ53" s="370">
        <v>-5.6</v>
      </c>
      <c r="AR53" s="371">
        <v>-41.8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3698157</v>
      </c>
      <c r="AN54" s="375">
        <v>38648</v>
      </c>
      <c r="AO54" s="376">
        <v>-45.1</v>
      </c>
      <c r="AP54" s="377">
        <v>30620</v>
      </c>
      <c r="AQ54" s="378">
        <v>-6.6</v>
      </c>
      <c r="AR54" s="379">
        <v>-38.5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6346907</v>
      </c>
      <c r="AN55" s="367">
        <v>67246</v>
      </c>
      <c r="AO55" s="368">
        <v>14.2</v>
      </c>
      <c r="AP55" s="369">
        <v>54684</v>
      </c>
      <c r="AQ55" s="370">
        <v>1.1000000000000001</v>
      </c>
      <c r="AR55" s="371">
        <v>13.1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4391697</v>
      </c>
      <c r="AN56" s="375">
        <v>46530</v>
      </c>
      <c r="AO56" s="376">
        <v>20.399999999999999</v>
      </c>
      <c r="AP56" s="377">
        <v>32829</v>
      </c>
      <c r="AQ56" s="378">
        <v>7.2</v>
      </c>
      <c r="AR56" s="379">
        <v>13.2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7357297</v>
      </c>
      <c r="AN57" s="367">
        <v>79035</v>
      </c>
      <c r="AO57" s="368">
        <v>17.5</v>
      </c>
      <c r="AP57" s="369">
        <v>62383</v>
      </c>
      <c r="AQ57" s="370">
        <v>14.1</v>
      </c>
      <c r="AR57" s="371">
        <v>3.4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4098760</v>
      </c>
      <c r="AN58" s="375">
        <v>44031</v>
      </c>
      <c r="AO58" s="376">
        <v>-5.4</v>
      </c>
      <c r="AP58" s="377">
        <v>35325</v>
      </c>
      <c r="AQ58" s="378">
        <v>7.6</v>
      </c>
      <c r="AR58" s="379">
        <v>-13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7693564</v>
      </c>
      <c r="AN59" s="367">
        <v>83618</v>
      </c>
      <c r="AO59" s="368">
        <v>5.8</v>
      </c>
      <c r="AP59" s="369">
        <v>63812</v>
      </c>
      <c r="AQ59" s="370">
        <v>2.2999999999999998</v>
      </c>
      <c r="AR59" s="371">
        <v>3.5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4125534</v>
      </c>
      <c r="AN60" s="375">
        <v>44838</v>
      </c>
      <c r="AO60" s="376">
        <v>1.8</v>
      </c>
      <c r="AP60" s="377">
        <v>33848</v>
      </c>
      <c r="AQ60" s="378">
        <v>-4.2</v>
      </c>
      <c r="AR60" s="379">
        <v>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7578774</v>
      </c>
      <c r="AN61" s="382">
        <v>80150</v>
      </c>
      <c r="AO61" s="383">
        <v>6.3</v>
      </c>
      <c r="AP61" s="384">
        <v>58457</v>
      </c>
      <c r="AQ61" s="385">
        <v>-5.2</v>
      </c>
      <c r="AR61" s="371">
        <v>11.5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4628950</v>
      </c>
      <c r="AN62" s="375">
        <v>48892</v>
      </c>
      <c r="AO62" s="376">
        <v>9.6999999999999993</v>
      </c>
      <c r="AP62" s="377">
        <v>33079</v>
      </c>
      <c r="AQ62" s="378">
        <v>-1.6</v>
      </c>
      <c r="AR62" s="379">
        <v>11.3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C8XlLgzTK8Dd9MI0akaaJ8ZpPYrTa+27Nvd5w44SGD/pSUJgzqm7cWBLjjKahX3QfT36JNshRghV1UyOWlEcWA==" saltValue="569OBDy8LhMNsDs72qGT8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561</v>
      </c>
    </row>
    <row r="120" spans="125:125" ht="13.5" hidden="1" customHeight="1"/>
    <row r="121" spans="125:125" ht="13.5" hidden="1" customHeight="1">
      <c r="DU121" s="292"/>
    </row>
  </sheetData>
  <sheetProtection algorithmName="SHA-512" hashValue="u+bD2H0bjJkq+bjnbWraKn2a00Fa+QMY2h4XxZKOCEFfVKNbk6WJ6fvgQHqtWikp3CJQ1UPTRRBPQBC4OFJh7A==" saltValue="H2SNJDj9cqjLuLdoLonp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562</v>
      </c>
    </row>
  </sheetData>
  <sheetProtection algorithmName="SHA-512" hashValue="kGD1YeepQhAzqHcBaj6poQH2CEt23+pBkgkml+DT9pwQem3VE1Zf4gpEfsNWbSj+U2eQJw+68bVP7n70pmYbkw==" saltValue="e0Dox7QSyNmfZqttKfgU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8" t="s">
        <v>3</v>
      </c>
      <c r="D47" s="1238"/>
      <c r="E47" s="1239"/>
      <c r="F47" s="11">
        <v>21.93</v>
      </c>
      <c r="G47" s="12">
        <v>21.81</v>
      </c>
      <c r="H47" s="12">
        <v>21.98</v>
      </c>
      <c r="I47" s="12">
        <v>21.84</v>
      </c>
      <c r="J47" s="13">
        <v>20.329999999999998</v>
      </c>
    </row>
    <row r="48" spans="2:10" ht="57.75" customHeight="1">
      <c r="B48" s="14"/>
      <c r="C48" s="1240" t="s">
        <v>4</v>
      </c>
      <c r="D48" s="1240"/>
      <c r="E48" s="1241"/>
      <c r="F48" s="15">
        <v>2.63</v>
      </c>
      <c r="G48" s="16">
        <v>1.74</v>
      </c>
      <c r="H48" s="16">
        <v>2.13</v>
      </c>
      <c r="I48" s="16">
        <v>3.44</v>
      </c>
      <c r="J48" s="17">
        <v>0.41</v>
      </c>
    </row>
    <row r="49" spans="2:10" ht="57.75" customHeight="1" thickBot="1">
      <c r="B49" s="18"/>
      <c r="C49" s="1242" t="s">
        <v>5</v>
      </c>
      <c r="D49" s="1242"/>
      <c r="E49" s="1243"/>
      <c r="F49" s="19">
        <v>3.33</v>
      </c>
      <c r="G49" s="20">
        <v>4.6900000000000004</v>
      </c>
      <c r="H49" s="20">
        <v>2.4</v>
      </c>
      <c r="I49" s="20">
        <v>3.91</v>
      </c>
      <c r="J49" s="21" t="s">
        <v>568</v>
      </c>
    </row>
    <row r="50" spans="2:10" ht="13.5" customHeight="1"/>
  </sheetData>
  <sheetProtection algorithmName="SHA-512" hashValue="6kyv0TP5KvcmBaQvq8ADxGL9sUObxAoXV9Afr33JI1z1hqtjWopzk+1EUw9qeIkcqIba/8CShpRFJ5yfdFrXew==" saltValue="81JXcemr9Lerq1ewfLIy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2022-09-20T06:12:13Z</cp:lastPrinted>
  <dcterms:created xsi:type="dcterms:W3CDTF">2022-02-02T06:30:20Z</dcterms:created>
  <dcterms:modified xsi:type="dcterms:W3CDTF">2022-09-29T01:57:28Z</dcterms:modified>
  <cp:category/>
</cp:coreProperties>
</file>