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NIAS2016\UserProfile\2598iwasaki\Downloads\9.30HP更新資料\9.30HP更新資料\"/>
    </mc:Choice>
  </mc:AlternateContent>
  <bookViews>
    <workbookView xWindow="0" yWindow="0" windowWidth="20490" windowHeight="7110"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35" i="10"/>
  <c r="CO34" i="10"/>
  <c r="BW34" i="10"/>
  <c r="BW35" i="10" s="1"/>
  <c r="BW36" i="10" s="1"/>
  <c r="BW37" i="10" s="1"/>
  <c r="BW38" i="10" s="1"/>
  <c r="BW39" i="10" s="1"/>
  <c r="BW40" i="10" s="1"/>
  <c r="BW41" i="10" s="1"/>
  <c r="U34" i="10"/>
  <c r="U35" i="10" s="1"/>
  <c r="U36" i="10" s="1"/>
  <c r="U37" i="10" s="1"/>
  <c r="U38" i="10" s="1"/>
  <c r="C34" i="10"/>
  <c r="AM34" i="10" l="1"/>
  <c r="BE34" i="10" s="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<sst xmlns="http://schemas.openxmlformats.org/spreadsheetml/2006/main" count="1110" uniqueCount="630">
  <si>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</si>
  <si>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</si>
  <si>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</si>
  <si>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</si>
  <si>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</si>
  <si>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</si>
  <si>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</si>
  <si>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</si>
  <si>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</si>
  <si>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</si>
  <si>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</si>
  <si>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</si>
  <si>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</si>
  <si>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</si>
  <si>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</si>
  <si>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</si>
  <si>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</si>
  <si>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</si>
  <si>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</si>
  <si>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</si>
  <si>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</si>
  <si>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</si>
  <si>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</si>
  <si>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</si>
  <si>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</si>
  <si>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</si>
  <si>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</si>
  <si>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</si>
  <si>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</si>
  <si>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</si>
  <si>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</si>
  <si>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</si>
  <si>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</si>
  <si>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</si>
  <si>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</si>
  <si>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</si>
  <si>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</si>
  <si>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</si>
  <si>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</si>
  <si>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</si>
  <si>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</si>
  <si>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</si>
  <si>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</si>
  <si>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</si>
  <si>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</si>
  <si>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</si>
  <si>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</si>
  <si>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</si>
  <si>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</si>
  <si>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</si>
  <si>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</si>
  <si>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</si>
  <si>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</si>
  <si>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</si>
  <si>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</si>
  <si>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</si>
  <si>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</si>
  <si>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</si>
  <si>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</si>
  <si>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</si>
  <si>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</si>
  <si>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</si>
  <si>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</si>
  <si>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</si>
  <si>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</si>
  <si>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</si>
  <si>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</si>
  <si>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</si>
  <si>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</si>
  <si>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</si>
  <si>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</si>
  <si>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</si>
  <si>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</si>
  <si>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</si>
  <si>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</si>
  <si>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</si>
  <si>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</si>
  <si>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</si>
  <si>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</si>
  <si>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</si>
  <si>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</si>
  <si>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</si>
  <si>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</si>
  <si>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</si>
  <si>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</si>
  <si>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</si>
  <si>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</si>
  <si>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</si>
  <si>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</si>
  <si>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</si>
  <si>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</si>
  <si>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</si>
  <si>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</si>
  <si>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</si>
  <si>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</si>
  <si>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</si>
  <si>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</si>
  <si>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</si>
  <si>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</si>
  <si>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</si>
  <si>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</si>
  <si>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</si>
  <si>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</si>
  <si>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</si>
  <si>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</si>
  <si>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</si>
  <si>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</si>
  <si>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</si>
  <si>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</si>
  <si>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</si>
  <si>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</si>
  <si>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</si>
  <si>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</si>
  <si>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</si>
  <si>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</si>
  <si>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</si>
  <si>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</si>
  <si>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</si>
  <si>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</si>
  <si>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</si>
  <si>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</si>
  <si>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</si>
  <si>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</si>
  <si>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</si>
  <si>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</si>
  <si>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</si>
  <si>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</si>
  <si>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</si>
  <si>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</si>
  <si>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</si>
  <si>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</si>
  <si>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</si>
  <si>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</si>
  <si>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</si>
  <si>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</si>
  <si>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</si>
  <si>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</si>
  <si>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</si>
  <si>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</si>
  <si>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</si>
  <si>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</si>
  <si>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</si>
  <si>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</si>
  <si>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</si>
  <si>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</si>
  <si>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</si>
  <si>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</si>
  <si>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</si>
  <si>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</si>
  <si>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</si>
  <si>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</si>
  <si>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</si>
  <si>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</si>
  <si>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</si>
  <si>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</si>
  <si>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</si>
  <si>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</si>
  <si>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</si>
  <si>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</si>
  <si>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</si>
  <si>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</si>
  <si>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</si>
  <si>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</si>
  <si>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</si>
  <si>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</si>
  <si>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</si>
  <si>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</si>
  <si>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</si>
  <si>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</si>
  <si>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</si>
  <si>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</si>
  <si>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</si>
  <si>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</si>
  <si>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</si>
  <si>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</si>
  <si>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</si>
  <si>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</si>
  <si>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</si>
  <si>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</si>
  <si>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</si>
  <si>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</si>
  <si>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</si>
  <si>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</si>
  <si>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</si>
  <si>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</si>
  <si>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</si>
  <si>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</si>
  <si>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</si>
  <si>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</si>
  <si>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</si>
  <si>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</si>
  <si>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</si>
  <si>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</si>
  <si>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</si>
  <si>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</si>
  <si>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</si>
  <si>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</si>
  <si>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</si>
  <si>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</si>
  <si>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</si>
  <si>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</si>
  <si>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</si>
  <si>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</si>
  <si>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</si>
  <si>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</si>
  <si>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</si>
  <si>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</si>
  <si>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</si>
  <si>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</si>
  <si>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</si>
  <si>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</si>
  <si>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</si>
  <si>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</si>
  <si>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広島県三原市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</si>
  <si>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</si>
  <si>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</si>
  <si>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</si>
  <si>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</si>
  <si>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</si>
  <si>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</si>
  <si>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</si>
  <si>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</si>
  <si>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</si>
  <si>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</si>
  <si>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</si>
  <si>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</si>
  <si>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</si>
  <si>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</si>
  <si>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</si>
  <si>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</si>
  <si>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</si>
  <si>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</si>
  <si>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</si>
  <si>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</si>
  <si>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</si>
  <si>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</si>
  <si>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</si>
  <si>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</si>
  <si>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</si>
  <si>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</si>
  <si>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</si>
  <si>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</si>
  <si>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</si>
  <si>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</si>
  <si>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</si>
  <si>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</si>
  <si>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</si>
  <si>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</si>
  <si>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</si>
  <si>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</si>
  <si>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</si>
  <si>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</si>
  <si>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</si>
  <si>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</si>
  <si>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</si>
  <si>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</si>
  <si>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</si>
  <si>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</si>
  <si>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</si>
  <si>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</si>
  <si>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</si>
  <si>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</si>
  <si>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</si>
  <si>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</si>
  <si>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</si>
  <si>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</si>
  <si>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</si>
  <si>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</si>
  <si>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</si>
  <si>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</si>
  <si>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</si>
  <si>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</si>
  <si>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</si>
  <si>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</si>
  <si>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</si>
  <si>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</si>
  <si>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</si>
  <si>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</si>
  <si>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</si>
  <si>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</si>
  <si>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</si>
  <si>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</si>
  <si>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</si>
  <si>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</si>
  <si>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</si>
  <si>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</si>
  <si>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</si>
  <si>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</si>
  <si>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</si>
  <si>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</si>
  <si>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</si>
  <si>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</si>
  <si>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</si>
  <si>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</si>
  <si>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</si>
  <si>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</si>
  <si>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</si>
  <si>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</si>
  <si>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</si>
  <si>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</si>
  <si>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</si>
  <si>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</si>
  <si>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</si>
  <si>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</si>
  <si>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</si>
  <si>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</si>
  <si>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</si>
  <si>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</si>
  <si>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</si>
  <si>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</si>
  <si>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</si>
  <si>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</si>
  <si>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</si>
  <si>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</si>
  <si>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</si>
  <si>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</si>
  <si>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</si>
  <si>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</si>
  <si>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</si>
  <si>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</si>
  <si>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</si>
  <si>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</si>
  <si>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</si>
  <si>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</si>
  <si>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</si>
  <si>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</si>
  <si>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</si>
  <si>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</si>
  <si>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</si>
  <si>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</si>
  <si>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</si>
  <si>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</si>
  <si>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</si>
  <si>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</si>
  <si>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</si>
  <si>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</si>
  <si>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</si>
  <si>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</si>
  <si>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</si>
  <si>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</si>
  <si>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</si>
  <si>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</si>
  <si>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</si>
  <si>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</si>
  <si>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</si>
  <si>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</si>
  <si>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</si>
  <si>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</si>
  <si>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</si>
  <si>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</si>
  <si>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</si>
  <si>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</si>
  <si>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</si>
  <si>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</si>
  <si>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</si>
  <si>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</si>
  <si>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</si>
  <si>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</si>
  <si>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</si>
  <si>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</si>
  <si>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</si>
  <si>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</si>
  <si>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広島県三原市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</si>
  <si>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</si>
  <si>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</si>
  <si>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</si>
  <si>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</si>
  <si>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</si>
  <si>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</si>
  <si>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</si>
  <si>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</si>
  <si>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</si>
  <si>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</si>
  <si>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</si>
  <si>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</si>
  <si>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</si>
  <si>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</si>
  <si>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</si>
  <si>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</si>
  <si>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</si>
  <si>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</si>
  <si>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</si>
  <si>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</si>
  <si>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</si>
  <si>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</si>
  <si>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</si>
  <si>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</si>
  <si>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</si>
  <si>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</si>
  <si>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</si>
  <si>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</si>
  <si>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</si>
  <si>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</si>
  <si>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</si>
  <si>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</si>
  <si>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</si>
  <si>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</si>
  <si>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</si>
  <si>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</si>
  <si>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</si>
  <si>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</si>
  <si>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</si>
  <si>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</si>
  <si>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</si>
  <si>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</si>
  <si>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</si>
  <si>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</si>
  <si>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</si>
  <si>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</si>
  <si>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公共下水道事業特別会計</t>
    <phoneticPr fontId="5"/>
  </si>
  <si>
    <t>-</t>
    <phoneticPr fontId="5"/>
  </si>
  <si>
    <t>法非適用企業</t>
    <phoneticPr fontId="5"/>
  </si>
  <si>
    <t>漁業集落排水事業特別会計</t>
    <phoneticPr fontId="5"/>
  </si>
  <si>
    <t>-</t>
    <phoneticPr fontId="5"/>
  </si>
  <si>
    <t>法非適用企業</t>
    <phoneticPr fontId="5"/>
  </si>
  <si>
    <t>農業集落排水事業特別会計</t>
    <phoneticPr fontId="5"/>
  </si>
  <si>
    <t>法非適用企業</t>
    <phoneticPr fontId="5"/>
  </si>
  <si>
    <t>小型浄化槽事業特別会計</t>
    <phoneticPr fontId="5"/>
  </si>
  <si>
    <t>-</t>
    <phoneticPr fontId="5"/>
  </si>
  <si>
    <t>土地区画整理事業特別会計（特別会計）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</si>
  <si>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</si>
  <si>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</si>
  <si>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</si>
  <si>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</si>
  <si>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</si>
  <si>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</si>
  <si>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</si>
  <si>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</si>
  <si>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</si>
  <si>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</si>
  <si>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</si>
  <si>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</si>
  <si>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</si>
  <si>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</si>
  <si>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</si>
  <si>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</si>
  <si>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</si>
  <si>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</si>
  <si>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</si>
  <si>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</si>
  <si>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</si>
  <si>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</si>
  <si>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</si>
  <si>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</si>
  <si>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</si>
  <si>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</si>
  <si>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</si>
  <si>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</si>
  <si>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</si>
  <si>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</si>
  <si>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</si>
  <si>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</si>
  <si>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</si>
  <si>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</si>
  <si>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</si>
  <si>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</si>
  <si>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</si>
  <si>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</si>
  <si>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</si>
  <si>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</si>
  <si>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</si>
  <si>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</si>
  <si>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</si>
  <si>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</si>
  <si>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</si>
  <si>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</si>
  <si>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</si>
  <si>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</si>
  <si>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</si>
  <si>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</si>
  <si>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</si>
  <si>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</si>
  <si>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</si>
  <si>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</si>
  <si>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</si>
  <si>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</si>
  <si>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</si>
  <si>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</si>
  <si>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</si>
  <si>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</si>
  <si>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</si>
  <si>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</si>
  <si>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</si>
  <si>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</si>
  <si>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</si>
  <si>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</si>
  <si>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</si>
  <si>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</si>
  <si>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</si>
  <si>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</si>
  <si>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</si>
  <si>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</si>
  <si>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</si>
  <si>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</si>
  <si>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</si>
  <si>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</si>
  <si>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</si>
  <si>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</si>
  <si>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</si>
  <si>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</si>
  <si>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</si>
  <si>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</si>
  <si>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</si>
  <si>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</si>
  <si>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</si>
  <si>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</si>
  <si>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</si>
  <si>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</si>
  <si>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</si>
  <si>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</si>
  <si>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</si>
  <si>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</si>
  <si>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</si>
  <si>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</si>
  <si>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</si>
  <si>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</si>
  <si>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</si>
  <si>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</si>
  <si>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</si>
  <si>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</si>
  <si>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</si>
  <si>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</si>
  <si>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</si>
  <si>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</si>
  <si>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</si>
  <si>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</si>
  <si>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</si>
  <si>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</si>
  <si>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</si>
  <si>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</si>
  <si>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</si>
  <si>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</si>
  <si>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</si>
  <si>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</si>
  <si>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</si>
  <si>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</si>
  <si>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</si>
  <si>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</si>
  <si>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</si>
  <si>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</si>
  <si>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</si>
  <si>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</si>
  <si>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</si>
  <si>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</si>
  <si>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</si>
  <si>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</si>
  <si>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</si>
  <si>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</si>
  <si>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</si>
  <si>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</si>
  <si>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</si>
  <si>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</si>
  <si>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</si>
  <si>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</si>
  <si>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</si>
  <si>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</si>
  <si>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</si>
  <si>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</si>
  <si>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</si>
  <si>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</si>
  <si>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</si>
  <si>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</si>
  <si>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</si>
  <si>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</si>
  <si>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</si>
  <si>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</si>
  <si>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</si>
  <si>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</si>
  <si>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</si>
  <si>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</si>
  <si>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</si>
  <si>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</si>
  <si>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</si>
  <si>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</si>
  <si>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</si>
  <si>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</si>
  <si>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</si>
  <si>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</si>
  <si>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</si>
  <si>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</si>
  <si>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</si>
  <si>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</si>
  <si>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</si>
  <si>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</si>
  <si>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</si>
  <si>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</si>
  <si>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国民健康保険（事業勘定）特別会計</t>
  </si>
  <si>
    <t>介護保険特別会計</t>
  </si>
  <si>
    <t>港湾事業特別会計</t>
  </si>
  <si>
    <t>後期高齢者医療特別会計</t>
  </si>
  <si>
    <t>国民健康保険（直営診療施設勘定）特別会計</t>
  </si>
  <si>
    <t>ケーブルネットワーク事業特別会計</t>
  </si>
  <si>
    <t>その他会計（赤字）</t>
  </si>
  <si>
    <t>その他会計（黒字）</t>
  </si>
  <si>
    <t>H25末</t>
    <phoneticPr fontId="5"/>
  </si>
  <si>
    <t>H26末</t>
    <phoneticPr fontId="5"/>
  </si>
  <si>
    <t>H27末</t>
    <phoneticPr fontId="5"/>
  </si>
  <si>
    <t>H28末</t>
    <phoneticPr fontId="5"/>
  </si>
  <si>
    <t>H29末</t>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</si>
  <si>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</si>
  <si>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</si>
  <si>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</si>
  <si>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</si>
  <si>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世羅三原斎場組合</t>
    <rPh sb="0" eb="2">
      <t>セラ</t>
    </rPh>
    <rPh sb="2" eb="4">
      <t>ミハラ</t>
    </rPh>
    <rPh sb="4" eb="6">
      <t>サイジョウ</t>
    </rPh>
    <rPh sb="6" eb="8">
      <t>クミアイ</t>
    </rPh>
    <phoneticPr fontId="2"/>
  </si>
  <si>
    <t>世羅中央病院企業団</t>
    <rPh sb="0" eb="2">
      <t>セラ</t>
    </rPh>
    <rPh sb="2" eb="4">
      <t>チュウオウ</t>
    </rPh>
    <rPh sb="4" eb="6">
      <t>ビョウイン</t>
    </rPh>
    <rPh sb="6" eb="8">
      <t>キギョウ</t>
    </rPh>
    <rPh sb="8" eb="9">
      <t>ダン</t>
    </rPh>
    <phoneticPr fontId="2"/>
  </si>
  <si>
    <t>甲世衛生組合</t>
    <rPh sb="0" eb="1">
      <t>コウ</t>
    </rPh>
    <rPh sb="1" eb="2">
      <t>セイ</t>
    </rPh>
    <rPh sb="2" eb="4">
      <t>エイセイ</t>
    </rPh>
    <rPh sb="4" eb="6">
      <t>クミアイ</t>
    </rPh>
    <phoneticPr fontId="2"/>
  </si>
  <si>
    <t>広島県市町総合事務組合</t>
    <rPh sb="0" eb="3">
      <t>ヒロシマケン</t>
    </rPh>
    <rPh sb="3" eb="4">
      <t>シ</t>
    </rPh>
    <rPh sb="4" eb="5">
      <t>マチ</t>
    </rPh>
    <rPh sb="5" eb="7">
      <t>ソウゴウ</t>
    </rPh>
    <rPh sb="7" eb="9">
      <t>ジム</t>
    </rPh>
    <rPh sb="9" eb="11">
      <t>クミアイ</t>
    </rPh>
    <phoneticPr fontId="2"/>
  </si>
  <si>
    <t>三原看護師養成事業団</t>
    <rPh sb="0" eb="2">
      <t>ミハラ</t>
    </rPh>
    <rPh sb="2" eb="5">
      <t>カンゴシ</t>
    </rPh>
    <rPh sb="5" eb="7">
      <t>ヨウセイ</t>
    </rPh>
    <rPh sb="7" eb="10">
      <t>ジギョウダン</t>
    </rPh>
    <phoneticPr fontId="2"/>
  </si>
  <si>
    <t>合併特例基金</t>
    <rPh sb="0" eb="2">
      <t>ガッペイ</t>
    </rPh>
    <rPh sb="2" eb="4">
      <t>トクレイ</t>
    </rPh>
    <rPh sb="4" eb="6">
      <t>キキン</t>
    </rPh>
    <phoneticPr fontId="2"/>
  </si>
  <si>
    <t>大規模事業基金</t>
    <rPh sb="0" eb="3">
      <t>ダイキボ</t>
    </rPh>
    <rPh sb="3" eb="5">
      <t>ジギョウ</t>
    </rPh>
    <rPh sb="5" eb="7">
      <t>キキン</t>
    </rPh>
    <phoneticPr fontId="2"/>
  </si>
  <si>
    <t>地域福祉基金</t>
    <rPh sb="0" eb="2">
      <t>チイキ</t>
    </rPh>
    <rPh sb="2" eb="4">
      <t>フクシ</t>
    </rPh>
    <rPh sb="4" eb="6">
      <t>キキン</t>
    </rPh>
    <phoneticPr fontId="2"/>
  </si>
  <si>
    <t>みはらふるさと夢基金</t>
    <rPh sb="7" eb="8">
      <t>ユメ</t>
    </rPh>
    <rPh sb="8" eb="10">
      <t>キキン</t>
    </rPh>
    <phoneticPr fontId="2"/>
  </si>
  <si>
    <t xml:space="preserve">伝統文化保護育成基金 </t>
    <rPh sb="0" eb="2">
      <t>デントウ</t>
    </rPh>
    <rPh sb="2" eb="4">
      <t>ブンカ</t>
    </rPh>
    <rPh sb="4" eb="6">
      <t>ホゴ</t>
    </rPh>
    <rPh sb="6" eb="8">
      <t>イクセイ</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</si>
  <si>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</si>
  <si>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</si>
  <si>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</si>
  <si>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</si>
  <si>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</si>
  <si>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</si>
  <si>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</si>
  <si>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</si>
  <si>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</si>
  <si>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</si>
  <si>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</si>
  <si>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</si>
  <si>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</si>
  <si>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</si>
  <si>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</si>
  <si>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前年度から1.2ポイント増加），有形固定資産減価償却率（前年度から1.5ポイント増加）ともに類似団体内平均値を上回っている。平成30年7月豪雨災害における災害復旧債等の借入れによる将来負担額の増加，これに伴い災害復旧事業を優先し，投資を抑制したことが主な要因となっている。</t>
    <rPh sb="0" eb="2">
      <t>ショウライ</t>
    </rPh>
    <rPh sb="2" eb="4">
      <t>フタン</t>
    </rPh>
    <rPh sb="4" eb="6">
      <t>ヒリツ</t>
    </rPh>
    <rPh sb="7" eb="10">
      <t>ゼンネンド</t>
    </rPh>
    <rPh sb="19" eb="21">
      <t>ゾウカ</t>
    </rPh>
    <rPh sb="23" eb="25">
      <t>ユウケイ</t>
    </rPh>
    <rPh sb="25" eb="27">
      <t>コテイ</t>
    </rPh>
    <rPh sb="27" eb="29">
      <t>シサン</t>
    </rPh>
    <rPh sb="29" eb="31">
      <t>ゲンカ</t>
    </rPh>
    <rPh sb="31" eb="33">
      <t>ショウキャク</t>
    </rPh>
    <rPh sb="33" eb="34">
      <t>リツ</t>
    </rPh>
    <rPh sb="35" eb="38">
      <t>ゼンネンド</t>
    </rPh>
    <rPh sb="47" eb="49">
      <t>ゾウカ</t>
    </rPh>
    <rPh sb="53" eb="55">
      <t>ルイジ</t>
    </rPh>
    <rPh sb="55" eb="57">
      <t>ダンタイ</t>
    </rPh>
    <rPh sb="57" eb="58">
      <t>ナイ</t>
    </rPh>
    <rPh sb="58" eb="61">
      <t>ヘイキンチ</t>
    </rPh>
    <rPh sb="62" eb="64">
      <t>ウワマワ</t>
    </rPh>
    <rPh sb="109" eb="110">
      <t>トモナ</t>
    </rPh>
    <rPh sb="111" eb="113">
      <t>サイガイ</t>
    </rPh>
    <rPh sb="113" eb="115">
      <t>フッキュウ</t>
    </rPh>
    <rPh sb="115" eb="117">
      <t>ジギョウ</t>
    </rPh>
    <rPh sb="118" eb="120">
      <t>ユウセン</t>
    </rPh>
    <rPh sb="122" eb="124">
      <t>トウシ</t>
    </rPh>
    <rPh sb="125" eb="127">
      <t>ヨクセイ</t>
    </rPh>
    <rPh sb="132" eb="133">
      <t>オモ</t>
    </rPh>
    <rPh sb="134" eb="136">
      <t>ヨウイン</t>
    </rPh>
    <phoneticPr fontId="5"/>
  </si>
  <si>
    <t>将来負担比率（前年度から1.2ポイント増加），実質公債費比率（前年度から0.3ポイント減少）ともに類似団体内平均値を上回っているものの，ここ数年の積極的な繰上償還や充当財源の増加等により大幅に改善されている。今後も引続き繰上償還の実施や行財政改革を進め，財政健全化に努めていく。</t>
    <rPh sb="0" eb="2">
      <t>ショウライ</t>
    </rPh>
    <rPh sb="2" eb="4">
      <t>フタン</t>
    </rPh>
    <rPh sb="4" eb="6">
      <t>ヒリツ</t>
    </rPh>
    <rPh sb="7" eb="10">
      <t>ゼンネンド</t>
    </rPh>
    <rPh sb="19" eb="21">
      <t>ゾウカ</t>
    </rPh>
    <rPh sb="23" eb="25">
      <t>ジッシツ</t>
    </rPh>
    <rPh sb="25" eb="28">
      <t>コウサイヒ</t>
    </rPh>
    <rPh sb="28" eb="30">
      <t>ヒリツ</t>
    </rPh>
    <rPh sb="31" eb="34">
      <t>ゼンネンド</t>
    </rPh>
    <rPh sb="43" eb="44">
      <t>ゲン</t>
    </rPh>
    <rPh sb="44" eb="45">
      <t>ショウ</t>
    </rPh>
    <rPh sb="49" eb="51">
      <t>ルイジ</t>
    </rPh>
    <rPh sb="51" eb="53">
      <t>ダンタイ</t>
    </rPh>
    <rPh sb="53" eb="54">
      <t>ナイ</t>
    </rPh>
    <rPh sb="54" eb="57">
      <t>ヘイキンチ</t>
    </rPh>
    <rPh sb="58" eb="60">
      <t>ウワマワ</t>
    </rPh>
    <rPh sb="82" eb="84">
      <t>ジュウトウ</t>
    </rPh>
    <rPh sb="84" eb="86">
      <t>ザイゲン</t>
    </rPh>
    <rPh sb="87" eb="89">
      <t>ゾウカ</t>
    </rPh>
    <rPh sb="89" eb="9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</si>
</sst>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92247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51C8-4BF7-92AA-85850959E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69937</c:v>
                </c:pt>
                <c:pt idx="1">
                  <c:v>79135</c:v>
                </c:pt>
                <c:pt idx="2">
                  <c:v>111986</c:v>
                </c:pt>
                <c:pt idx="3">
                  <c:v>58864</c:v>
                </c:pt>
                <c:pt idx="4">
                  <c:v>67246</c:v>
                </c:pt>
              </c:numCache>
            </c:numRef>
          </c:val>
          <c:smooth val="0"/>
          <c:extLst xmlns:c16r2="http://schemas.microsoft.com/office/drawing/2015/06/chart">
            <c:ext xmlns:c16="http://schemas.microsoft.com/office/drawing/2014/chart" uri="{C3380CC4-5D6E-409C-BE32-E72D297353CC}">
              <c16:uniqueId val="{00000001-51C8-4BF7-92AA-85850959E883}"/>
            </c:ext>
          </c:extLst>
        </c:ser>
        <c:dLbls>
          <c:showLegendKey val="0"/>
          <c:showVal val="0"/>
          <c:showCatName val="0"/>
          <c:showSerName val="0"/>
          <c:showPercent val="0"/>
          <c:showBubbleSize val="0"/>
        </c:dLbls>
        <c:marker val="1"/>
        <c:smooth val="0"/>
        <c:axId val="1665942368"/>
        <c:axId val="1665956512"/>
      </c:lineChart>
      <c:catAx>
        <c:axId val="1665942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956512"/>
        <c:crosses val="autoZero"/>
        <c:auto val="1"/>
        <c:lblAlgn val="ctr"/>
        <c:lblOffset val="100"/>
        <c:tickLblSkip val="1"/>
        <c:tickMarkSkip val="1"/>
        <c:noMultiLvlLbl val="0"/>
      </c:catAx>
      <c:valAx>
        <c:axId val="1665956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94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2.13</c:v>
                </c:pt>
                <c:pt idx="1">
                  <c:v>3.32</c:v>
                </c:pt>
                <c:pt idx="2">
                  <c:v>2.63</c:v>
                </c:pt>
                <c:pt idx="3">
                  <c:v>1.74</c:v>
                </c:pt>
                <c:pt idx="4">
                  <c:v>2.13</c:v>
                </c:pt>
              </c:numCache>
            </c:numRef>
          </c:val>
          <c:extLst xmlns:c16r2="http://schemas.microsoft.com/office/drawing/2015/06/chart">
            <c:ext xmlns:c16="http://schemas.microsoft.com/office/drawing/2014/chart" uri="{C3380CC4-5D6E-409C-BE32-E72D297353CC}">
              <c16:uniqueId val="{00000000-B05D-4200-AAEB-46F4B6D51A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21.71</c:v>
                </c:pt>
                <c:pt idx="1">
                  <c:v>21.63</c:v>
                </c:pt>
                <c:pt idx="2">
                  <c:v>21.93</c:v>
                </c:pt>
                <c:pt idx="3">
                  <c:v>21.81</c:v>
                </c:pt>
                <c:pt idx="4">
                  <c:v>21.98</c:v>
                </c:pt>
              </c:numCache>
            </c:numRef>
          </c:val>
          <c:extLst xmlns:c16r2="http://schemas.microsoft.com/office/drawing/2015/06/chart">
            <c:ext xmlns:c16="http://schemas.microsoft.com/office/drawing/2014/chart" uri="{C3380CC4-5D6E-409C-BE32-E72D297353CC}">
              <c16:uniqueId val="{00000001-B05D-4200-AAEB-46F4B6D51A04}"/>
            </c:ext>
          </c:extLst>
        </c:ser>
        <c:dLbls>
          <c:showLegendKey val="0"/>
          <c:showVal val="0"/>
          <c:showCatName val="0"/>
          <c:showSerName val="0"/>
          <c:showPercent val="0"/>
          <c:showBubbleSize val="0"/>
        </c:dLbls>
        <c:gapWidth val="250"/>
        <c:overlap val="100"/>
        <c:axId val="1665952704"/>
        <c:axId val="1665951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9.02</c:v>
                </c:pt>
                <c:pt idx="1">
                  <c:v>4.33</c:v>
                </c:pt>
                <c:pt idx="2">
                  <c:v>3.33</c:v>
                </c:pt>
                <c:pt idx="3">
                  <c:v>4.6900000000000004</c:v>
                </c:pt>
                <c:pt idx="4">
                  <c:v>2.4</c:v>
                </c:pt>
              </c:numCache>
            </c:numRef>
          </c:val>
          <c:smooth val="0"/>
          <c:extLst xmlns:c16r2="http://schemas.microsoft.com/office/drawing/2015/06/chart">
            <c:ext xmlns:c16="http://schemas.microsoft.com/office/drawing/2014/chart" uri="{C3380CC4-5D6E-409C-BE32-E72D297353CC}">
              <c16:uniqueId val="{00000002-B05D-4200-AAEB-46F4B6D51A04}"/>
            </c:ext>
          </c:extLst>
        </c:ser>
        <c:dLbls>
          <c:showLegendKey val="0"/>
          <c:showVal val="0"/>
          <c:showCatName val="0"/>
          <c:showSerName val="0"/>
          <c:showPercent val="0"/>
          <c:showBubbleSize val="0"/>
        </c:dLbls>
        <c:marker val="1"/>
        <c:smooth val="0"/>
        <c:axId val="1665952704"/>
        <c:axId val="1665951616"/>
      </c:lineChart>
      <c:catAx>
        <c:axId val="16659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5951616"/>
        <c:crosses val="autoZero"/>
        <c:auto val="1"/>
        <c:lblAlgn val="ctr"/>
        <c:lblOffset val="100"/>
        <c:tickLblSkip val="1"/>
        <c:tickMarkSkip val="1"/>
        <c:noMultiLvlLbl val="0"/>
      </c:catAx>
      <c:valAx>
        <c:axId val="166595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9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943-49EC-AEC4-2BBE4D8E39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43-49EC-AEC4-2BBE4D8E39B1}"/>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943-49EC-AEC4-2BBE4D8E39B1}"/>
            </c:ext>
          </c:extLst>
        </c:ser>
        <c:ser>
          <c:idx val="3"/>
          <c:order val="3"/>
          <c:tx>
            <c:strRef>
              <c:f>データシート!$A$30</c:f>
              <c:strCache>
                <c:ptCount val="1"/>
                <c:pt idx="0">
                  <c:v>国民健康保険（直営診療施設勘定）特別会計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0943-49EC-AEC4-2BBE4D8E39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4-0943-49EC-AEC4-2BBE4D8E39B1}"/>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0.1</c:v>
                </c:pt>
                <c:pt idx="4">
                  <c:v>#N/A</c:v>
                </c:pt>
                <c:pt idx="5">
                  <c:v>0.12</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5-0943-49EC-AEC4-2BBE4D8E39B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0.71</c:v>
                </c:pt>
                <c:pt idx="4">
                  <c:v>#N/A</c:v>
                </c:pt>
                <c:pt idx="5">
                  <c:v>0.74</c:v>
                </c:pt>
                <c:pt idx="6">
                  <c:v>#N/A</c:v>
                </c:pt>
                <c:pt idx="7">
                  <c:v>1.0900000000000001</c:v>
                </c:pt>
                <c:pt idx="8">
                  <c:v>#N/A</c:v>
                </c:pt>
                <c:pt idx="9">
                  <c:v>1.1100000000000001</c:v>
                </c:pt>
              </c:numCache>
            </c:numRef>
          </c:val>
          <c:extLst xmlns:c16r2="http://schemas.microsoft.com/office/drawing/2015/06/chart">
            <c:ext xmlns:c16="http://schemas.microsoft.com/office/drawing/2014/chart" uri="{C3380CC4-5D6E-409C-BE32-E72D297353CC}">
              <c16:uniqueId val="{00000006-0943-49EC-AEC4-2BBE4D8E39B1}"/>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0.05</c:v>
                </c:pt>
                <c:pt idx="4">
                  <c:v>#N/A</c:v>
                </c:pt>
                <c:pt idx="5">
                  <c:v>1.2</c:v>
                </c:pt>
                <c:pt idx="6">
                  <c:v>#N/A</c:v>
                </c:pt>
                <c:pt idx="7">
                  <c:v>2.0499999999999998</c:v>
                </c:pt>
                <c:pt idx="8">
                  <c:v>#N/A</c:v>
                </c:pt>
                <c:pt idx="9">
                  <c:v>1.66</c:v>
                </c:pt>
              </c:numCache>
            </c:numRef>
          </c:val>
          <c:extLst xmlns:c16r2="http://schemas.microsoft.com/office/drawing/2015/06/chart">
            <c:ext xmlns:c16="http://schemas.microsoft.com/office/drawing/2014/chart" uri="{C3380CC4-5D6E-409C-BE32-E72D297353CC}">
              <c16:uniqueId val="{00000007-0943-49EC-AEC4-2BBE4D8E39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2.0699999999999998</c:v>
                </c:pt>
                <c:pt idx="2">
                  <c:v>#N/A</c:v>
                </c:pt>
                <c:pt idx="3">
                  <c:v>3.21</c:v>
                </c:pt>
                <c:pt idx="4">
                  <c:v>#N/A</c:v>
                </c:pt>
                <c:pt idx="5">
                  <c:v>2.5</c:v>
                </c:pt>
                <c:pt idx="6">
                  <c:v>#N/A</c:v>
                </c:pt>
                <c:pt idx="7">
                  <c:v>1.73</c:v>
                </c:pt>
                <c:pt idx="8">
                  <c:v>#N/A</c:v>
                </c:pt>
                <c:pt idx="9">
                  <c:v>2.06</c:v>
                </c:pt>
              </c:numCache>
            </c:numRef>
          </c:val>
          <c:extLst xmlns:c16r2="http://schemas.microsoft.com/office/drawing/2015/06/chart">
            <c:ext xmlns:c16="http://schemas.microsoft.com/office/drawing/2014/chart" uri="{C3380CC4-5D6E-409C-BE32-E72D297353CC}">
              <c16:uniqueId val="{00000008-0943-49EC-AEC4-2BBE4D8E39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c:v>
                </c:pt>
                <c:pt idx="2">
                  <c:v>#N/A</c:v>
                </c:pt>
                <c:pt idx="3">
                  <c:v>6.75</c:v>
                </c:pt>
                <c:pt idx="4">
                  <c:v>#N/A</c:v>
                </c:pt>
                <c:pt idx="5">
                  <c:v>6.76</c:v>
                </c:pt>
                <c:pt idx="6">
                  <c:v>#N/A</c:v>
                </c:pt>
                <c:pt idx="7">
                  <c:v>6.87</c:v>
                </c:pt>
                <c:pt idx="8">
                  <c:v>#N/A</c:v>
                </c:pt>
                <c:pt idx="9">
                  <c:v>6.74</c:v>
                </c:pt>
              </c:numCache>
            </c:numRef>
          </c:val>
          <c:extLst xmlns:c16r2="http://schemas.microsoft.com/office/drawing/2015/06/chart">
            <c:ext xmlns:c16="http://schemas.microsoft.com/office/drawing/2014/chart" uri="{C3380CC4-5D6E-409C-BE32-E72D297353CC}">
              <c16:uniqueId val="{00000009-0943-49EC-AEC4-2BBE4D8E39B1}"/>
            </c:ext>
          </c:extLst>
        </c:ser>
        <c:dLbls>
          <c:showLegendKey val="0"/>
          <c:showVal val="0"/>
          <c:showCatName val="0"/>
          <c:showSerName val="0"/>
          <c:showPercent val="0"/>
          <c:showBubbleSize val="0"/>
        </c:dLbls>
        <c:gapWidth val="150"/>
        <c:overlap val="100"/>
        <c:axId val="1665944000"/>
        <c:axId val="1665953248"/>
      </c:barChart>
      <c:catAx>
        <c:axId val="166594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953248"/>
        <c:crosses val="autoZero"/>
        <c:auto val="1"/>
        <c:lblAlgn val="ctr"/>
        <c:lblOffset val="100"/>
        <c:tickLblSkip val="1"/>
        <c:tickMarkSkip val="1"/>
        <c:noMultiLvlLbl val="0"/>
      </c:catAx>
      <c:valAx>
        <c:axId val="166595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94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5878</c:v>
                </c:pt>
                <c:pt idx="5">
                  <c:v>5789</c:v>
                </c:pt>
                <c:pt idx="8">
                  <c:v>5878</c:v>
                </c:pt>
                <c:pt idx="11">
                  <c:v>6212</c:v>
                </c:pt>
                <c:pt idx="14">
                  <c:v>6305</c:v>
                </c:pt>
              </c:numCache>
            </c:numRef>
          </c:val>
          <c:extLst xmlns:c16r2="http://schemas.microsoft.com/office/drawing/2015/06/chart">
            <c:ext xmlns:c16="http://schemas.microsoft.com/office/drawing/2014/chart" uri="{C3380CC4-5D6E-409C-BE32-E72D297353CC}">
              <c16:uniqueId val="{00000000-9CCF-4A98-B1E7-20244FCADB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2</c:v>
                </c:pt>
                <c:pt idx="6">
                  <c:v>2</c:v>
                </c:pt>
                <c:pt idx="9">
                  <c:v>1</c:v>
                </c:pt>
                <c:pt idx="12">
                  <c:v>0</c:v>
                </c:pt>
              </c:numCache>
            </c:numRef>
          </c:val>
          <c:extLst xmlns:c16r2="http://schemas.microsoft.com/office/drawing/2015/06/chart">
            <c:ext xmlns:c16="http://schemas.microsoft.com/office/drawing/2014/chart" uri="{C3380CC4-5D6E-409C-BE32-E72D297353CC}">
              <c16:uniqueId val="{00000001-9CCF-4A98-B1E7-20244FCADB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55</c:v>
                </c:pt>
                <c:pt idx="3">
                  <c:v>53</c:v>
                </c:pt>
                <c:pt idx="6">
                  <c:v>43</c:v>
                </c:pt>
                <c:pt idx="9">
                  <c:v>34</c:v>
                </c:pt>
                <c:pt idx="12">
                  <c:v>33</c:v>
                </c:pt>
              </c:numCache>
            </c:numRef>
          </c:val>
          <c:extLst xmlns:c16r2="http://schemas.microsoft.com/office/drawing/2015/06/chart">
            <c:ext xmlns:c16="http://schemas.microsoft.com/office/drawing/2014/chart" uri="{C3380CC4-5D6E-409C-BE32-E72D297353CC}">
              <c16:uniqueId val="{00000002-9CCF-4A98-B1E7-20244FCADB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9</c:v>
                </c:pt>
                <c:pt idx="6">
                  <c:v>9</c:v>
                </c:pt>
                <c:pt idx="9">
                  <c:v>10</c:v>
                </c:pt>
                <c:pt idx="12">
                  <c:v>11</c:v>
                </c:pt>
              </c:numCache>
            </c:numRef>
          </c:val>
          <c:extLst xmlns:c16r2="http://schemas.microsoft.com/office/drawing/2015/06/chart">
            <c:ext xmlns:c16="http://schemas.microsoft.com/office/drawing/2014/chart" uri="{C3380CC4-5D6E-409C-BE32-E72D297353CC}">
              <c16:uniqueId val="{00000003-9CCF-4A98-B1E7-20244FCADB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1313</c:v>
                </c:pt>
                <c:pt idx="3">
                  <c:v>1334</c:v>
                </c:pt>
                <c:pt idx="6">
                  <c:v>1388</c:v>
                </c:pt>
                <c:pt idx="9">
                  <c:v>1550</c:v>
                </c:pt>
                <c:pt idx="12">
                  <c:v>1672</c:v>
                </c:pt>
              </c:numCache>
            </c:numRef>
          </c:val>
          <c:extLst xmlns:c16r2="http://schemas.microsoft.com/office/drawing/2015/06/chart">
            <c:ext xmlns:c16="http://schemas.microsoft.com/office/drawing/2014/chart" uri="{C3380CC4-5D6E-409C-BE32-E72D297353CC}">
              <c16:uniqueId val="{00000004-9CCF-4A98-B1E7-20244FCADB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CF-4A98-B1E7-20244FCADB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CCF-4A98-B1E7-20244FCADB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6395</c:v>
                </c:pt>
                <c:pt idx="3">
                  <c:v>6104</c:v>
                </c:pt>
                <c:pt idx="6">
                  <c:v>5922</c:v>
                </c:pt>
                <c:pt idx="9">
                  <c:v>6031</c:v>
                </c:pt>
                <c:pt idx="12">
                  <c:v>6006</c:v>
                </c:pt>
              </c:numCache>
            </c:numRef>
          </c:val>
          <c:extLst xmlns:c16r2="http://schemas.microsoft.com/office/drawing/2015/06/chart">
            <c:ext xmlns:c16="http://schemas.microsoft.com/office/drawing/2014/chart" uri="{C3380CC4-5D6E-409C-BE32-E72D297353CC}">
              <c16:uniqueId val="{00000007-9CCF-4A98-B1E7-20244FCADB43}"/>
            </c:ext>
          </c:extLst>
        </c:ser>
        <c:dLbls>
          <c:showLegendKey val="0"/>
          <c:showVal val="0"/>
          <c:showCatName val="0"/>
          <c:showSerName val="0"/>
          <c:showPercent val="0"/>
          <c:showBubbleSize val="0"/>
        </c:dLbls>
        <c:gapWidth val="100"/>
        <c:overlap val="100"/>
        <c:axId val="1665946176"/>
        <c:axId val="166595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1896</c:v>
                </c:pt>
                <c:pt idx="2">
                  <c:v>#N/A</c:v>
                </c:pt>
                <c:pt idx="3">
                  <c:v>#N/A</c:v>
                </c:pt>
                <c:pt idx="4">
                  <c:v>1713</c:v>
                </c:pt>
                <c:pt idx="5">
                  <c:v>#N/A</c:v>
                </c:pt>
                <c:pt idx="6">
                  <c:v>#N/A</c:v>
                </c:pt>
                <c:pt idx="7">
                  <c:v>1486</c:v>
                </c:pt>
                <c:pt idx="8">
                  <c:v>#N/A</c:v>
                </c:pt>
                <c:pt idx="9">
                  <c:v>#N/A</c:v>
                </c:pt>
                <c:pt idx="10">
                  <c:v>1414</c:v>
                </c:pt>
                <c:pt idx="11">
                  <c:v>#N/A</c:v>
                </c:pt>
                <c:pt idx="12">
                  <c:v>#N/A</c:v>
                </c:pt>
                <c:pt idx="13">
                  <c:v>1417</c:v>
                </c:pt>
                <c:pt idx="14">
                  <c:v>#N/A</c:v>
                </c:pt>
              </c:numCache>
            </c:numRef>
          </c:val>
          <c:smooth val="0"/>
          <c:extLst xmlns:c16r2="http://schemas.microsoft.com/office/drawing/2015/06/chart">
            <c:ext xmlns:c16="http://schemas.microsoft.com/office/drawing/2014/chart" uri="{C3380CC4-5D6E-409C-BE32-E72D297353CC}">
              <c16:uniqueId val="{00000008-9CCF-4A98-B1E7-20244FCADB43}"/>
            </c:ext>
          </c:extLst>
        </c:ser>
        <c:dLbls>
          <c:showLegendKey val="0"/>
          <c:showVal val="0"/>
          <c:showCatName val="0"/>
          <c:showSerName val="0"/>
          <c:showPercent val="0"/>
          <c:showBubbleSize val="0"/>
        </c:dLbls>
        <c:marker val="1"/>
        <c:smooth val="0"/>
        <c:axId val="1665946176"/>
        <c:axId val="1665955424"/>
      </c:lineChart>
      <c:catAx>
        <c:axId val="166594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955424"/>
        <c:crosses val="autoZero"/>
        <c:auto val="1"/>
        <c:lblAlgn val="ctr"/>
        <c:lblOffset val="100"/>
        <c:tickLblSkip val="1"/>
        <c:tickMarkSkip val="1"/>
        <c:noMultiLvlLbl val="0"/>
      </c:catAx>
      <c:valAx>
        <c:axId val="16659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94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55563</c:v>
                </c:pt>
                <c:pt idx="5">
                  <c:v>56928</c:v>
                </c:pt>
                <c:pt idx="8">
                  <c:v>58720</c:v>
                </c:pt>
                <c:pt idx="11">
                  <c:v>60163</c:v>
                </c:pt>
                <c:pt idx="14">
                  <c:v>62435</c:v>
                </c:pt>
              </c:numCache>
            </c:numRef>
          </c:val>
          <c:extLst xmlns:c16r2="http://schemas.microsoft.com/office/drawing/2015/06/chart">
            <c:ext xmlns:c16="http://schemas.microsoft.com/office/drawing/2014/chart" uri="{C3380CC4-5D6E-409C-BE32-E72D297353CC}">
              <c16:uniqueId val="{00000000-E0EB-4175-8C4C-A022EC39FF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8377</c:v>
                </c:pt>
                <c:pt idx="5">
                  <c:v>7841</c:v>
                </c:pt>
                <c:pt idx="8">
                  <c:v>8024</c:v>
                </c:pt>
                <c:pt idx="11">
                  <c:v>8219</c:v>
                </c:pt>
                <c:pt idx="14">
                  <c:v>8302</c:v>
                </c:pt>
              </c:numCache>
            </c:numRef>
          </c:val>
          <c:extLst xmlns:c16r2="http://schemas.microsoft.com/office/drawing/2015/06/chart">
            <c:ext xmlns:c16="http://schemas.microsoft.com/office/drawing/2014/chart" uri="{C3380CC4-5D6E-409C-BE32-E72D297353CC}">
              <c16:uniqueId val="{00000001-E0EB-4175-8C4C-A022EC39FF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12832</c:v>
                </c:pt>
                <c:pt idx="5">
                  <c:v>12904</c:v>
                </c:pt>
                <c:pt idx="8">
                  <c:v>12934</c:v>
                </c:pt>
                <c:pt idx="11">
                  <c:v>13290</c:v>
                </c:pt>
                <c:pt idx="14">
                  <c:v>13288</c:v>
                </c:pt>
              </c:numCache>
            </c:numRef>
          </c:val>
          <c:extLst xmlns:c16r2="http://schemas.microsoft.com/office/drawing/2015/06/chart">
            <c:ext xmlns:c16="http://schemas.microsoft.com/office/drawing/2014/chart" uri="{C3380CC4-5D6E-409C-BE32-E72D297353CC}">
              <c16:uniqueId val="{00000002-E0EB-4175-8C4C-A022EC39FF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EB-4175-8C4C-A022EC39FF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0EB-4175-8C4C-A022EC39FF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0EB-4175-8C4C-A022EC39FF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5736</c:v>
                </c:pt>
                <c:pt idx="3">
                  <c:v>5887</c:v>
                </c:pt>
                <c:pt idx="6">
                  <c:v>5759</c:v>
                </c:pt>
                <c:pt idx="9">
                  <c:v>5500</c:v>
                </c:pt>
                <c:pt idx="12">
                  <c:v>5010</c:v>
                </c:pt>
              </c:numCache>
            </c:numRef>
          </c:val>
          <c:extLst xmlns:c16r2="http://schemas.microsoft.com/office/drawing/2015/06/chart">
            <c:ext xmlns:c16="http://schemas.microsoft.com/office/drawing/2014/chart" uri="{C3380CC4-5D6E-409C-BE32-E72D297353CC}">
              <c16:uniqueId val="{00000006-E0EB-4175-8C4C-A022EC39FF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c:v>
                </c:pt>
                <c:pt idx="3">
                  <c:v>140</c:v>
                </c:pt>
                <c:pt idx="6">
                  <c:v>129</c:v>
                </c:pt>
                <c:pt idx="9">
                  <c:v>121</c:v>
                </c:pt>
                <c:pt idx="12">
                  <c:v>117</c:v>
                </c:pt>
              </c:numCache>
            </c:numRef>
          </c:val>
          <c:extLst xmlns:c16r2="http://schemas.microsoft.com/office/drawing/2015/06/chart">
            <c:ext xmlns:c16="http://schemas.microsoft.com/office/drawing/2014/chart" uri="{C3380CC4-5D6E-409C-BE32-E72D297353CC}">
              <c16:uniqueId val="{00000007-E0EB-4175-8C4C-A022EC39FF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22100</c:v>
                </c:pt>
                <c:pt idx="3">
                  <c:v>21720</c:v>
                </c:pt>
                <c:pt idx="6">
                  <c:v>21721</c:v>
                </c:pt>
                <c:pt idx="9">
                  <c:v>19592</c:v>
                </c:pt>
                <c:pt idx="12">
                  <c:v>20226</c:v>
                </c:pt>
              </c:numCache>
            </c:numRef>
          </c:val>
          <c:extLst xmlns:c16r2="http://schemas.microsoft.com/office/drawing/2015/06/chart">
            <c:ext xmlns:c16="http://schemas.microsoft.com/office/drawing/2014/chart" uri="{C3380CC4-5D6E-409C-BE32-E72D297353CC}">
              <c16:uniqueId val="{00000008-E0EB-4175-8C4C-A022EC39FF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211</c:v>
                </c:pt>
                <c:pt idx="3">
                  <c:v>162</c:v>
                </c:pt>
                <c:pt idx="6">
                  <c:v>123</c:v>
                </c:pt>
                <c:pt idx="9">
                  <c:v>93</c:v>
                </c:pt>
                <c:pt idx="12">
                  <c:v>54</c:v>
                </c:pt>
              </c:numCache>
            </c:numRef>
          </c:val>
          <c:extLst xmlns:c16r2="http://schemas.microsoft.com/office/drawing/2015/06/chart">
            <c:ext xmlns:c16="http://schemas.microsoft.com/office/drawing/2014/chart" uri="{C3380CC4-5D6E-409C-BE32-E72D297353CC}">
              <c16:uniqueId val="{00000009-E0EB-4175-8C4C-A022EC39FF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60834</c:v>
                </c:pt>
                <c:pt idx="3">
                  <c:v>60545</c:v>
                </c:pt>
                <c:pt idx="6">
                  <c:v>63001</c:v>
                </c:pt>
                <c:pt idx="9">
                  <c:v>63974</c:v>
                </c:pt>
                <c:pt idx="12">
                  <c:v>66359</c:v>
                </c:pt>
              </c:numCache>
            </c:numRef>
          </c:val>
          <c:extLst xmlns:c16r2="http://schemas.microsoft.com/office/drawing/2015/06/chart">
            <c:ext xmlns:c16="http://schemas.microsoft.com/office/drawing/2014/chart" uri="{C3380CC4-5D6E-409C-BE32-E72D297353CC}">
              <c16:uniqueId val="{0000000A-E0EB-4175-8C4C-A022EC39FFC1}"/>
            </c:ext>
          </c:extLst>
        </c:ser>
        <c:dLbls>
          <c:showLegendKey val="0"/>
          <c:showVal val="0"/>
          <c:showCatName val="0"/>
          <c:showSerName val="0"/>
          <c:showPercent val="0"/>
          <c:showBubbleSize val="0"/>
        </c:dLbls>
        <c:gapWidth val="100"/>
        <c:overlap val="100"/>
        <c:axId val="1665941824"/>
        <c:axId val="166594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12257</c:v>
                </c:pt>
                <c:pt idx="2">
                  <c:v>#N/A</c:v>
                </c:pt>
                <c:pt idx="3">
                  <c:v>#N/A</c:v>
                </c:pt>
                <c:pt idx="4">
                  <c:v>10780</c:v>
                </c:pt>
                <c:pt idx="5">
                  <c:v>#N/A</c:v>
                </c:pt>
                <c:pt idx="6">
                  <c:v>#N/A</c:v>
                </c:pt>
                <c:pt idx="7">
                  <c:v>11055</c:v>
                </c:pt>
                <c:pt idx="8">
                  <c:v>#N/A</c:v>
                </c:pt>
                <c:pt idx="9">
                  <c:v>#N/A</c:v>
                </c:pt>
                <c:pt idx="10">
                  <c:v>7608</c:v>
                </c:pt>
                <c:pt idx="11">
                  <c:v>#N/A</c:v>
                </c:pt>
                <c:pt idx="12">
                  <c:v>#N/A</c:v>
                </c:pt>
                <c:pt idx="13">
                  <c:v>7742</c:v>
                </c:pt>
                <c:pt idx="14">
                  <c:v>#N/A</c:v>
                </c:pt>
              </c:numCache>
            </c:numRef>
          </c:val>
          <c:smooth val="0"/>
          <c:extLst xmlns:c16r2="http://schemas.microsoft.com/office/drawing/2015/06/chart">
            <c:ext xmlns:c16="http://schemas.microsoft.com/office/drawing/2014/chart" uri="{C3380CC4-5D6E-409C-BE32-E72D297353CC}">
              <c16:uniqueId val="{0000000B-E0EB-4175-8C4C-A022EC39FFC1}"/>
            </c:ext>
          </c:extLst>
        </c:ser>
        <c:dLbls>
          <c:showLegendKey val="0"/>
          <c:showVal val="0"/>
          <c:showCatName val="0"/>
          <c:showSerName val="0"/>
          <c:showPercent val="0"/>
          <c:showBubbleSize val="0"/>
        </c:dLbls>
        <c:marker val="1"/>
        <c:smooth val="0"/>
        <c:axId val="1665941824"/>
        <c:axId val="1665946720"/>
      </c:lineChart>
      <c:catAx>
        <c:axId val="16659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5946720"/>
        <c:crosses val="autoZero"/>
        <c:auto val="1"/>
        <c:lblAlgn val="ctr"/>
        <c:lblOffset val="100"/>
        <c:tickLblSkip val="1"/>
        <c:tickMarkSkip val="1"/>
        <c:noMultiLvlLbl val="0"/>
      </c:catAx>
      <c:valAx>
        <c:axId val="166594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9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5853</c:v>
                </c:pt>
                <c:pt idx="1">
                  <c:v>5859</c:v>
                </c:pt>
                <c:pt idx="2">
                  <c:v>5864</c:v>
                </c:pt>
              </c:numCache>
            </c:numRef>
          </c:val>
          <c:extLst xmlns:c16r2="http://schemas.microsoft.com/office/drawing/2015/06/chart">
            <c:ext xmlns:c16="http://schemas.microsoft.com/office/drawing/2014/chart" uri="{C3380CC4-5D6E-409C-BE32-E72D297353CC}">
              <c16:uniqueId val="{00000000-1865-463F-9BB7-2A939C7D7A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1470</c:v>
                </c:pt>
                <c:pt idx="1">
                  <c:v>1471</c:v>
                </c:pt>
                <c:pt idx="2">
                  <c:v>1172</c:v>
                </c:pt>
              </c:numCache>
            </c:numRef>
          </c:val>
          <c:extLst xmlns:c16r2="http://schemas.microsoft.com/office/drawing/2015/06/chart">
            <c:ext xmlns:c16="http://schemas.microsoft.com/office/drawing/2014/chart" uri="{C3380CC4-5D6E-409C-BE32-E72D297353CC}">
              <c16:uniqueId val="{00000001-1865-463F-9BB7-2A939C7D7A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4740</c:v>
                </c:pt>
                <c:pt idx="1">
                  <c:v>7894</c:v>
                </c:pt>
                <c:pt idx="2">
                  <c:v>7775</c:v>
                </c:pt>
              </c:numCache>
            </c:numRef>
          </c:val>
          <c:extLst xmlns:c16r2="http://schemas.microsoft.com/office/drawing/2015/06/chart">
            <c:ext xmlns:c16="http://schemas.microsoft.com/office/drawing/2014/chart" uri="{C3380CC4-5D6E-409C-BE32-E72D297353CC}">
              <c16:uniqueId val="{00000002-1865-463F-9BB7-2A939C7D7A5B}"/>
            </c:ext>
          </c:extLst>
        </c:ser>
        <c:dLbls>
          <c:showLegendKey val="0"/>
          <c:showVal val="0"/>
          <c:showCatName val="0"/>
          <c:showSerName val="0"/>
          <c:showPercent val="0"/>
          <c:showBubbleSize val="0"/>
        </c:dLbls>
        <c:gapWidth val="120"/>
        <c:overlap val="100"/>
        <c:axId val="1665948896"/>
        <c:axId val="1665950528"/>
      </c:barChart>
      <c:catAx>
        <c:axId val="166594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65950528"/>
        <c:crosses val="autoZero"/>
        <c:auto val="1"/>
        <c:lblAlgn val="ctr"/>
        <c:lblOffset val="100"/>
        <c:tickLblSkip val="1"/>
        <c:tickMarkSkip val="1"/>
        <c:noMultiLvlLbl val="0"/>
      </c:catAx>
      <c:valAx>
        <c:axId val="1665950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6594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5A-4CF1-B8C1-47A9666E16D2}"/>
                </c:ext>
                <c:ext xmlns:c15="http://schemas.microsoft.com/office/drawing/2012/chart" uri="{CE6537A1-D6FC-4f65-9D91-7224C49458BB}">
                  <c15:dlblFieldTable>
                    <c15:dlblFTEntry>
                      <c15:txfldGUID>{C8B058DB-387D-462B-9D33-AE44F4E84FAF}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5A-4CF1-B8C1-47A9666E16D2}"/>
                </c:ext>
                <c:ext xmlns:c15="http://schemas.microsoft.com/office/drawing/2012/chart" uri="{CE6537A1-D6FC-4f65-9D91-7224C49458BB}">
                  <c15:dlblFieldTable>
                    <c15:dlblFTEntry>
                      <c15:txfldGUID>{5F57F854-1C5F-4884-84E0-B9B10D33A885}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5A-4CF1-B8C1-47A9666E16D2}"/>
                </c:ext>
                <c:ext xmlns:c15="http://schemas.microsoft.com/office/drawing/2012/chart" uri="{CE6537A1-D6FC-4f65-9D91-7224C49458BB}">
                  <c15:dlblFieldTable>
                    <c15:dlblFTEntry>
                      <c15:txfldGUID>{373F1F79-3446-44C5-AE5E-EBE37E49E8A2}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5A-4CF1-B8C1-47A9666E16D2}"/>
                </c:ext>
                <c:ext xmlns:c15="http://schemas.microsoft.com/office/drawing/2012/chart" uri="{CE6537A1-D6FC-4f65-9D91-7224C49458BB}">
                  <c15:dlblFieldTable>
                    <c15:dlblFTEntry>
                      <c15:txfldGUID>{1E90CD7A-9D64-4036-8129-68A1A2CEE6C4}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5A-4CF1-B8C1-47A9666E16D2}"/>
                </c:ext>
                <c:ext xmlns:c15="http://schemas.microsoft.com/office/drawing/2012/chart" uri="{CE6537A1-D6FC-4f65-9D91-7224C49458BB}">
                  <c15:dlblFieldTable>
                    <c15:dlblFTEntry>
                      <c15:txfldGUID>{E72BA0E0-E459-4D56-8975-315286C7163A}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5A-4CF1-B8C1-47A9666E16D2}"/>
                </c:ext>
                <c:ext xmlns:c15="http://schemas.microsoft.com/office/drawing/2012/chart" uri="{CE6537A1-D6FC-4f65-9D91-7224C49458BB}">
                  <c15:dlblFieldTable>
                    <c15:dlblFTEntry>
                      <c15:txfldGUID>{EB465D8A-DB3E-40D3-A2B5-602872FE97E1}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5A-4CF1-B8C1-47A9666E16D2}"/>
                </c:ext>
                <c:ext xmlns:c15="http://schemas.microsoft.com/office/drawing/2012/chart" uri="{CE6537A1-D6FC-4f65-9D91-7224C49458BB}">
                  <c15:dlblFieldTable>
                    <c15:dlblFTEntry>
                      <c15:txfldGUID>{5E61C816-1E8D-4155-8AA1-3BFFC9EFE255}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5A-4CF1-B8C1-47A9666E16D2}"/>
                </c:ext>
                <c:ext xmlns:c15="http://schemas.microsoft.com/office/drawing/2012/chart" uri="{CE6537A1-D6FC-4f65-9D91-7224C49458BB}">
                  <c15:dlblFieldTable>
                    <c15:dlblFTEntry>
                      <c15:txfldGUID>{ECC8D482-4B08-4394-A719-7C66D46D0689}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5A-4CF1-B8C1-47A9666E16D2}"/>
                </c:ext>
                <c:ext xmlns:c15="http://schemas.microsoft.com/office/drawing/2012/chart" uri="{CE6537A1-D6FC-4f65-9D91-7224C49458BB}">
                  <c15:dlblFieldTable>
                    <c15:dlblFTEntry>
                      <c15:txfldGUID>{4516FDF9-E6A8-4D01-B0C0-C1A1CCDEF107}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61.4</c:v>
                </c:pt>
                <c:pt idx="24">
                  <c:v>62</c:v>
                </c:pt>
                <c:pt idx="32">
                  <c:v>63.5</c:v>
                </c:pt>
              </c:numCache>
            </c:numRef>
          </c:xVal>
          <c:yVal>
            <c:numRef>
              <c:f>公会計指標分析・財政指標組合せ分析表!$BP$51:$DC$51</c:f>
              <c:numCache>
                <c:formatCode>#,##0.0;"▲ "#,##0.0</c:formatCode>
                <c:ptCount val="40"/>
                <c:pt idx="8">
                  <c:v>48.7</c:v>
                </c:pt>
                <c:pt idx="16">
                  <c:v>50.9</c:v>
                </c:pt>
                <c:pt idx="24">
                  <c:v>35.299999999999997</c:v>
                </c:pt>
                <c:pt idx="32">
                  <c:v>36.5</c:v>
                </c:pt>
              </c:numCache>
            </c:numRef>
          </c:yVal>
          <c:smooth val="0"/>
          <c:extLst xmlns:c16r2="http://schemas.microsoft.com/office/drawing/2015/06/chart">
            <c:ext xmlns:c16="http://schemas.microsoft.com/office/drawing/2014/chart" uri="{C3380CC4-5D6E-409C-BE32-E72D297353CC}">
              <c16:uniqueId val="{00000009-395A-4CF1-B8C1-47A9666E16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5A-4CF1-B8C1-47A9666E16D2}"/>
                </c:ext>
                <c:ext xmlns:c15="http://schemas.microsoft.com/office/drawing/2012/chart" uri="{CE6537A1-D6FC-4f65-9D91-7224C49458BB}">
                  <c15:dlblFieldTable>
                    <c15:dlblFTEntry>
                      <c15:txfldGUID>{20D160E3-BF5C-43B6-8AF6-438748D36829}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5A-4CF1-B8C1-47A9666E16D2}"/>
                </c:ext>
                <c:ext xmlns:c15="http://schemas.microsoft.com/office/drawing/2012/chart" uri="{CE6537A1-D6FC-4f65-9D91-7224C49458BB}">
                  <c15:dlblFieldTable>
                    <c15:dlblFTEntry>
                      <c15:txfldGUID>{FB87687E-9919-47DF-9017-5F2EB01FEB02}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5A-4CF1-B8C1-47A9666E16D2}"/>
                </c:ext>
                <c:ext xmlns:c15="http://schemas.microsoft.com/office/drawing/2012/chart" uri="{CE6537A1-D6FC-4f65-9D91-7224C49458BB}">
                  <c15:dlblFieldTable>
                    <c15:dlblFTEntry>
                      <c15:txfldGUID>{9842E054-F849-4571-8456-8867F051EDEF}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5A-4CF1-B8C1-47A9666E16D2}"/>
                </c:ext>
                <c:ext xmlns:c15="http://schemas.microsoft.com/office/drawing/2012/chart" uri="{CE6537A1-D6FC-4f65-9D91-7224C49458BB}">
                  <c15:dlblFieldTable>
                    <c15:dlblFTEntry>
                      <c15:txfldGUID>{E5807BD1-7AFA-4480-8763-0AC7933469BE}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5A-4CF1-B8C1-47A9666E16D2}"/>
                </c:ext>
                <c:ext xmlns:c15="http://schemas.microsoft.com/office/drawing/2012/chart" uri="{CE6537A1-D6FC-4f65-9D91-7224C49458BB}">
                  <c15:dlblFieldTable>
                    <c15:dlblFTEntry>
                      <c15:txfldGUID>{A39BDEE5-E4B7-4940-9791-88319D96A25D}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5A-4CF1-B8C1-47A9666E16D2}"/>
                </c:ext>
                <c:ext xmlns:c15="http://schemas.microsoft.com/office/drawing/2012/chart" uri="{CE6537A1-D6FC-4f65-9D91-7224C49458BB}">
                  <c15:dlblFieldTable>
                    <c15:dlblFTEntry>
                      <c15:txfldGUID>{01F59E40-7A18-43FF-88FA-058DC11AFDBA}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5A-4CF1-B8C1-47A9666E16D2}"/>
                </c:ext>
                <c:ext xmlns:c15="http://schemas.microsoft.com/office/drawing/2012/chart" uri="{CE6537A1-D6FC-4f65-9D91-7224C49458BB}">
                  <c15:dlblFieldTable>
                    <c15:dlblFTEntry>
                      <c15:txfldGUID>{301A5C82-A770-4917-A27A-B608EB6A4003}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5A-4CF1-B8C1-47A9666E16D2}"/>
                </c:ext>
                <c:ext xmlns:c15="http://schemas.microsoft.com/office/drawing/2012/chart" uri="{CE6537A1-D6FC-4f65-9D91-7224C49458BB}">
                  <c15:dlblFieldTable>
                    <c15:dlblFTEntry>
                      <c15:txfldGUID>{CDE429E0-0131-4B96-A83B-9BBCF9A2CD92}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5A-4CF1-B8C1-47A9666E16D2}"/>
                </c:ext>
                <c:ext xmlns:c15="http://schemas.microsoft.com/office/drawing/2012/chart" uri="{CE6537A1-D6FC-4f65-9D91-7224C49458BB}">
                  <c15:dlblFieldTable>
                    <c15:dlblFTEntry>
                      <c15:txfldGUID>{606FFCBD-5E1D-4150-94F1-D3A01E0FB976}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57.2</c:v>
                </c:pt>
                <c:pt idx="24">
                  <c:v>58.5</c:v>
                </c:pt>
                <c:pt idx="32">
                  <c:v>59.9</c:v>
                </c:pt>
              </c:numCache>
            </c:numRef>
          </c:xVal>
          <c:yVal>
            <c:numRef>
              <c:f>公会計指標分析・財政指標組合せ分析表!$BP$55:$DC$55</c:f>
              <c:numCache>
                <c:formatCode>#,##0.0;"▲ "#,##0.0</c:formatCode>
                <c:ptCount val="40"/>
                <c:pt idx="8">
                  <c:v>39</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395A-4CF1-B8C1-47A9666E16D2}"/>
            </c:ext>
          </c:extLst>
        </c:ser>
        <c:dLbls>
          <c:showLegendKey val="0"/>
          <c:showVal val="1"/>
          <c:showCatName val="0"/>
          <c:showSerName val="0"/>
          <c:showPercent val="0"/>
          <c:showBubbleSize val="0"/>
        </c:dLbls>
        <c:axId val="1778670480"/>
        <c:axId val="1778674832"/>
      </c:scatterChart>
      <c:valAx>
        <c:axId val="1778670480"/>
        <c:scaling>
          <c:orientation val="minMax"/>
          <c:max val="64.19999999999998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8674832"/>
        <c:crosses val="autoZero"/>
        <c:crossBetween val="midCat"/>
      </c:valAx>
      <c:valAx>
        <c:axId val="1778674832"/>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8670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95-480B-930F-36E144E5013C}"/>
                </c:ext>
                <c:ext xmlns:c15="http://schemas.microsoft.com/office/drawing/2012/chart" uri="{CE6537A1-D6FC-4f65-9D91-7224C49458BB}">
                  <c15:dlblFieldTable>
                    <c15:dlblFTEntry>
                      <c15:txfldGUID>{42B18C00-8D4E-4CC7-AC5E-27B76AA01F89}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95-480B-930F-36E144E5013C}"/>
                </c:ext>
                <c:ext xmlns:c15="http://schemas.microsoft.com/office/drawing/2012/chart" uri="{CE6537A1-D6FC-4f65-9D91-7224C49458BB}">
                  <c15:dlblFieldTable>
                    <c15:dlblFTEntry>
                      <c15:txfldGUID>{250E3054-AA59-48C4-B9CF-EDA379CBC149}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95-480B-930F-36E144E5013C}"/>
                </c:ext>
                <c:ext xmlns:c15="http://schemas.microsoft.com/office/drawing/2012/chart" uri="{CE6537A1-D6FC-4f65-9D91-7224C49458BB}">
                  <c15:dlblFieldTable>
                    <c15:dlblFTEntry>
                      <c15:txfldGUID>{FDAF3711-55D9-4A42-8AD2-40BA1250AD4A}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95-480B-930F-36E144E5013C}"/>
                </c:ext>
                <c:ext xmlns:c15="http://schemas.microsoft.com/office/drawing/2012/chart" uri="{CE6537A1-D6FC-4f65-9D91-7224C49458BB}">
                  <c15:dlblFieldTable>
                    <c15:dlblFTEntry>
                      <c15:txfldGUID>{79FF4404-3B31-482E-969E-35F6940C657F}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95-480B-930F-36E144E5013C}"/>
                </c:ext>
                <c:ext xmlns:c15="http://schemas.microsoft.com/office/drawing/2012/chart" uri="{CE6537A1-D6FC-4f65-9D91-7224C49458BB}">
                  <c15:dlblFieldTable>
                    <c15:dlblFTEntry>
                      <c15:txfldGUID>{EC55F407-0EBA-4155-AE5E-B7DF8AFA9DF6}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95-480B-930F-36E144E5013C}"/>
                </c:ext>
                <c:ext xmlns:c15="http://schemas.microsoft.com/office/drawing/2012/chart" uri="{CE6537A1-D6FC-4f65-9D91-7224C49458BB}">
                  <c15:dlblFieldTable>
                    <c15:dlblFTEntry>
                      <c15:txfldGUID>{4273F045-F704-42FE-91CC-F8359AF6C08F}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95-480B-930F-36E144E5013C}"/>
                </c:ext>
                <c:ext xmlns:c15="http://schemas.microsoft.com/office/drawing/2012/chart" uri="{CE6537A1-D6FC-4f65-9D91-7224C49458BB}">
                  <c15:dlblFieldTable>
                    <c15:dlblFTEntry>
                      <c15:txfldGUID>{CF41D621-3848-4564-9749-D8B2207BC32A}</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91760802341506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95-480B-930F-36E144E5013C}"/>
                </c:ext>
                <c:ext xmlns:c15="http://schemas.microsoft.com/office/drawing/2012/chart" uri="{CE6537A1-D6FC-4f65-9D91-7224C49458BB}">
                  <c15:dlblFieldTable>
                    <c15:dlblFTEntry>
                      <c15:txfldGUID>{63BE3D93-7BD1-47FF-9062-AE67AD6C87DE}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95-480B-930F-36E144E5013C}"/>
                </c:ext>
                <c:ext xmlns:c15="http://schemas.microsoft.com/office/drawing/2012/chart" uri="{CE6537A1-D6FC-4f65-9D91-7224C49458BB}">
                  <c15:dlblFieldTable>
                    <c15:dlblFTEntry>
                      <c15:txfldGUID>{8A173C3C-E78A-481A-88EB-73B84557EEA6}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8.6</c:v>
                </c:pt>
                <c:pt idx="16">
                  <c:v>7.7</c:v>
                </c:pt>
                <c:pt idx="24">
                  <c:v>7</c:v>
                </c:pt>
                <c:pt idx="32">
                  <c:v>6.7</c:v>
                </c:pt>
              </c:numCache>
            </c:numRef>
          </c:xVal>
          <c:yVal>
            <c:numRef>
              <c:f>公会計指標分析・財政指標組合せ分析表!$BP$73:$DC$73</c:f>
              <c:numCache>
                <c:formatCode>#,##0.0;"▲ "#,##0.0</c:formatCode>
                <c:ptCount val="40"/>
                <c:pt idx="0">
                  <c:v>55.8</c:v>
                </c:pt>
                <c:pt idx="8">
                  <c:v>48.7</c:v>
                </c:pt>
                <c:pt idx="16">
                  <c:v>50.9</c:v>
                </c:pt>
                <c:pt idx="24">
                  <c:v>35.299999999999997</c:v>
                </c:pt>
                <c:pt idx="32">
                  <c:v>36.5</c:v>
                </c:pt>
              </c:numCache>
            </c:numRef>
          </c:yVal>
          <c:smooth val="0"/>
          <c:extLst xmlns:c16r2="http://schemas.microsoft.com/office/drawing/2015/06/chart">
            <c:ext xmlns:c16="http://schemas.microsoft.com/office/drawing/2014/chart" uri="{C3380CC4-5D6E-409C-BE32-E72D297353CC}">
              <c16:uniqueId val="{00000009-7C95-480B-930F-36E144E501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478375214806238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95-480B-930F-36E144E5013C}"/>
                </c:ext>
                <c:ext xmlns:c15="http://schemas.microsoft.com/office/drawing/2012/chart" uri="{CE6537A1-D6FC-4f65-9D91-7224C49458BB}">
                  <c15:dlblFieldTable>
                    <c15:dlblFTEntry>
                      <c15:txfldGUID>{1B3517C4-13B3-40F8-AA69-431CD7D1C4E4}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95-480B-930F-36E144E5013C}"/>
                </c:ext>
                <c:ext xmlns:c15="http://schemas.microsoft.com/office/drawing/2012/chart" uri="{CE6537A1-D6FC-4f65-9D91-7224C49458BB}">
                  <c15:dlblFieldTable>
                    <c15:dlblFTEntry>
                      <c15:txfldGUID>{D2809AE1-E0EF-414A-A55B-3799293A52F0}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95-480B-930F-36E144E5013C}"/>
                </c:ext>
                <c:ext xmlns:c15="http://schemas.microsoft.com/office/drawing/2012/chart" uri="{CE6537A1-D6FC-4f65-9D91-7224C49458BB}">
                  <c15:dlblFieldTable>
                    <c15:dlblFTEntry>
                      <c15:txfldGUID>{F6BE2B55-CEF2-459B-92C1-65CE67F2A739}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95-480B-930F-36E144E5013C}"/>
                </c:ext>
                <c:ext xmlns:c15="http://schemas.microsoft.com/office/drawing/2012/chart" uri="{CE6537A1-D6FC-4f65-9D91-7224C49458BB}">
                  <c15:dlblFieldTable>
                    <c15:dlblFTEntry>
                      <c15:txfldGUID>{978FE7EA-ED13-4651-A10B-36C498352A2C}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95-480B-930F-36E144E5013C}"/>
                </c:ext>
                <c:ext xmlns:c15="http://schemas.microsoft.com/office/drawing/2012/chart" uri="{CE6537A1-D6FC-4f65-9D91-7224C49458BB}">
                  <c15:dlblFieldTable>
                    <c15:dlblFTEntry>
                      <c15:txfldGUID>{8EE20C23-BFBC-4BBB-90E4-413869C3EA1B}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95-480B-930F-36E144E5013C}"/>
                </c:ext>
                <c:ext xmlns:c15="http://schemas.microsoft.com/office/drawing/2012/chart" uri="{CE6537A1-D6FC-4f65-9D91-7224C49458BB}">
                  <c15:dlblFieldTable>
                    <c15:dlblFTEntry>
                      <c15:txfldGUID>{8C17C1F5-070A-4F46-8698-8B67141502F8}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95-480B-930F-36E144E5013C}"/>
                </c:ext>
                <c:ext xmlns:c15="http://schemas.microsoft.com/office/drawing/2012/chart" uri="{CE6537A1-D6FC-4f65-9D91-7224C49458BB}">
                  <c15:dlblFieldTable>
                    <c15:dlblFTEntry>
                      <c15:txfldGUID>{40B293F7-801D-45A5-975D-35A331640C74}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95-480B-930F-36E144E5013C}"/>
                </c:ext>
                <c:ext xmlns:c15="http://schemas.microsoft.com/office/drawing/2012/chart" uri="{CE6537A1-D6FC-4f65-9D91-7224C49458BB}">
                  <c15:dlblFieldTable>
                    <c15:dlblFTEntry>
                      <c15:txfldGUID>{394B71B4-1BA7-43FD-A8F7-44482290205A}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95-480B-930F-36E144E5013C}"/>
                </c:ext>
                <c:ext xmlns:c15="http://schemas.microsoft.com/office/drawing/2012/chart" uri="{CE6537A1-D6FC-4f65-9D91-7224C49458BB}">
                  <c15:dlblFieldTable>
                    <c15:dlblFTEntry>
                      <c15:txfldGUID>{5076B5D6-7E9B-4DCD-9BD4-86760265E2BD}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9</c:v>
                </c:pt>
                <c:pt idx="16">
                  <c:v>7.5</c:v>
                </c:pt>
                <c:pt idx="24">
                  <c:v>7.2</c:v>
                </c:pt>
                <c:pt idx="32">
                  <c:v>6.9</c:v>
                </c:pt>
              </c:numCache>
            </c:numRef>
          </c:xVal>
          <c:yVal>
            <c:numRef>
              <c:f>公会計指標分析・財政指標組合せ分析表!$BP$77:$DC$77</c:f>
              <c:numCache>
                <c:formatCode>#,##0.0;"▲ "#,##0.0</c:formatCode>
                <c:ptCount val="40"/>
                <c:pt idx="0">
                  <c:v>33.799999999999997</c:v>
                </c:pt>
                <c:pt idx="8">
                  <c:v>39</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7C95-480B-930F-36E144E5013C}"/>
            </c:ext>
          </c:extLst>
        </c:ser>
        <c:dLbls>
          <c:showLegendKey val="0"/>
          <c:showVal val="1"/>
          <c:showCatName val="0"/>
          <c:showSerName val="0"/>
          <c:showPercent val="0"/>
          <c:showBubbleSize val="0"/>
        </c:dLbls>
        <c:axId val="1778669392"/>
        <c:axId val="1778665584"/>
      </c:scatterChart>
      <c:valAx>
        <c:axId val="1778669392"/>
        <c:scaling>
          <c:orientation val="minMax"/>
          <c:max val="9.6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8665584"/>
        <c:crosses val="autoZero"/>
        <c:crossBetween val="midCat"/>
      </c:valAx>
      <c:valAx>
        <c:axId val="1778665584"/>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8669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実質公債費比率の分子が</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しているのは，交付税算入の少ない地方債から</a:t>
          </a:r>
          <a:r>
            <a:rPr lang="ja-JP" altLang="ja-JP" sz="1100">
              <a:solidFill>
                <a:schemeClr val="dk1"/>
              </a:solidFill>
              <a:effectLst/>
              <a:latin typeface="+mn-lt"/>
              <a:ea typeface="+mn-ea"/>
              <a:cs typeface="+mn-cs"/>
            </a:rPr>
            <a:t>過疎債，合併特例債等</a:t>
          </a:r>
          <a:r>
            <a:rPr kumimoji="1" lang="ja-JP" altLang="ja-JP"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入率の高いものにシフト</a:t>
          </a:r>
          <a:r>
            <a:rPr lang="ja-JP" altLang="en-US" sz="1100">
              <a:solidFill>
                <a:schemeClr val="dk1"/>
              </a:solidFill>
              <a:effectLst/>
              <a:latin typeface="+mn-lt"/>
              <a:ea typeface="+mn-ea"/>
              <a:cs typeface="+mn-cs"/>
            </a:rPr>
            <a:t>してきているが，公営企業債の元利償還金に対する繰入金の額が増加したことにより，</a:t>
          </a:r>
          <a:r>
            <a:rPr kumimoji="1" lang="ja-JP" altLang="ja-JP"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入公債費等が前年度比で</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百万円増加したことによる。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将来負担額は前年度に比べ</a:t>
          </a:r>
          <a:r>
            <a:rPr kumimoji="1" lang="en-US" altLang="ja-JP" sz="1100">
              <a:solidFill>
                <a:schemeClr val="dk1"/>
              </a:solidFill>
              <a:effectLst/>
              <a:latin typeface="+mn-lt"/>
              <a:ea typeface="+mn-ea"/>
              <a:cs typeface="+mn-cs"/>
            </a:rPr>
            <a:t>2,486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新庁舎建設事業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新斎場建設事業等に伴う</a:t>
          </a:r>
          <a:r>
            <a:rPr kumimoji="1" lang="ja-JP" altLang="ja-JP" sz="1100">
              <a:solidFill>
                <a:schemeClr val="dk1"/>
              </a:solidFill>
              <a:effectLst/>
              <a:latin typeface="+mn-lt"/>
              <a:ea typeface="+mn-ea"/>
              <a:cs typeface="+mn-cs"/>
            </a:rPr>
            <a:t>普通建設事業費の増によ</a:t>
          </a:r>
          <a:r>
            <a:rPr kumimoji="1" lang="ja-JP" altLang="en-US" sz="1100">
              <a:solidFill>
                <a:schemeClr val="dk1"/>
              </a:solidFill>
              <a:effectLst/>
              <a:latin typeface="+mn-lt"/>
              <a:ea typeface="+mn-ea"/>
              <a:cs typeface="+mn-cs"/>
            </a:rPr>
            <a:t>り，公債費現在高が増加したことによる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も積極的な繰上償還の実施等により地方債現在高の減少を図る必要がある。</a:t>
          </a:r>
          <a:endParaRPr lang="ja-JP" altLang="ja-JP" sz="1400">
            <a:effectLst/>
          </a:endParaRPr>
        </a:p>
        <a:p>
          <a:r>
            <a:rPr kumimoji="1" lang="ja-JP" altLang="ja-JP" sz="1100">
              <a:solidFill>
                <a:schemeClr val="dk1"/>
              </a:solidFill>
              <a:effectLst/>
              <a:latin typeface="+mn-lt"/>
              <a:ea typeface="+mn-ea"/>
              <a:cs typeface="+mn-cs"/>
            </a:rPr>
            <a:t>　また，充当可能財源等についても，前年度より</a:t>
          </a:r>
          <a:r>
            <a:rPr kumimoji="1" lang="en-US" altLang="ja-JP" sz="1100">
              <a:solidFill>
                <a:schemeClr val="dk1"/>
              </a:solidFill>
              <a:effectLst/>
              <a:latin typeface="+mn-lt"/>
              <a:ea typeface="+mn-ea"/>
              <a:cs typeface="+mn-cs"/>
            </a:rPr>
            <a:t>2,353</a:t>
          </a:r>
          <a:r>
            <a:rPr kumimoji="1" lang="ja-JP" altLang="ja-JP" sz="1100">
              <a:solidFill>
                <a:schemeClr val="dk1"/>
              </a:solidFill>
              <a:effectLst/>
              <a:latin typeface="+mn-lt"/>
              <a:ea typeface="+mn-ea"/>
              <a:cs typeface="+mn-cs"/>
            </a:rPr>
            <a:t>百万円の増となっており，将来負担比率の分子</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公債費の繰上償還の実施のため，減債基金を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財政調整基金は，災害等への備え等のため，今後も現状数値を維持する。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減債基金，その他特定目的基金については，必要に応じて取崩しを行う。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新市建設計画に位置付けられた事業に要する経費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市の発展の基盤となる大規模事業を円滑に推進するための経費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高齢者保健福祉の増進を図り，高齢者保健福祉施策を推進する経費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三原市の夢ある未来づくりに要する経費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積立てを新たに開始したことによる増加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新庁舎建設事業費，新斎場建設事業費に対して，取崩しを行ったことにより減額となった。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各事業の進捗状況を踏まえ，必要に応じて取崩しを行う。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災害等への備え等のため，今後も現状数値を維持する。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ポイント増加しており，類似団体と比較しても</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ポイント高くなっている。比率は年々上昇しており，資産の老朽化が進んでいることが分かる。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1" name="楕円 80"/>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2"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73025</xdr:rowOff>
    </xdr:to>
    <xdr:cxnSp macro="">
      <xdr:nvCxnSpPr>
        <xdr:cNvPr id="84" name="直線コネクタ 83"/>
        <xdr:cNvCxnSpPr/>
      </xdr:nvCxnSpPr>
      <xdr:spPr>
        <a:xfrm flipV="1">
          <a:off x="4051300" y="577033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85" name="楕円 84"/>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91531</xdr:rowOff>
    </xdr:to>
    <xdr:cxnSp macro="">
      <xdr:nvCxnSpPr>
        <xdr:cNvPr id="86" name="直線コネクタ 85"/>
        <xdr:cNvCxnSpPr/>
      </xdr:nvCxnSpPr>
      <xdr:spPr>
        <a:xfrm flipV="1">
          <a:off x="3289300" y="581660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117838</xdr:rowOff>
    </xdr:from>
    <xdr:to>
      <xdr:col>11</xdr:col>
      <xdr:colOff>187325</xdr:colOff>
      <xdr:row>30</xdr:row>
      <xdr:rowOff>47988</xdr:rowOff>
    </xdr:to>
    <xdr:sp macro="" textlink="">
      <xdr:nvSpPr>
        <xdr:cNvPr id="87" name="楕円 86"/>
        <xdr:cNvSpPr/>
      </xdr:nvSpPr>
      <xdr:spPr>
        <a:xfrm>
          <a:off x="2476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91531</xdr:rowOff>
    </xdr:from>
    <xdr:to>
      <xdr:col>15</xdr:col>
      <xdr:colOff>136525</xdr:colOff>
      <xdr:row>29</xdr:row>
      <xdr:rowOff>168638</xdr:rowOff>
    </xdr:to>
    <xdr:cxnSp macro="">
      <xdr:nvCxnSpPr>
        <xdr:cNvPr id="88" name="直線コネクタ 87"/>
        <xdr:cNvCxnSpPr/>
      </xdr:nvCxnSpPr>
      <xdr:spPr>
        <a:xfrm flipV="1">
          <a:off x="2527300" y="5835106"/>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91" name="n_3ave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2"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93" name="n_2mainValue有形固定資産減価償却率"/>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64515</xdr:rowOff>
    </xdr:from>
    <xdr:ext cx="405111" cy="259045"/>
    <xdr:sp macro="" textlink="">
      <xdr:nvSpPr>
        <xdr:cNvPr id="94" name="n_3mainValue有形固定資産減価償却率"/>
        <xdr:cNvSpPr txBox="1"/>
      </xdr:nvSpPr>
      <xdr:spPr>
        <a:xfrm>
          <a:off x="2324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39.1</a:t>
          </a:r>
          <a:r>
            <a:rPr kumimoji="1" lang="ja-JP" altLang="en-US" sz="1100">
              <a:latin typeface="ＭＳ Ｐゴシック" panose="020B0600070205080204" pitchFamily="50" charset="-128"/>
              <a:ea typeface="ＭＳ Ｐゴシック" panose="020B0600070205080204" pitchFamily="50" charset="-128"/>
            </a:rPr>
            <a:t>ポイント増加しており，類似団体と比較しても</a:t>
          </a:r>
          <a:r>
            <a:rPr kumimoji="1" lang="en-US" altLang="ja-JP" sz="1100">
              <a:latin typeface="ＭＳ Ｐゴシック" panose="020B0600070205080204" pitchFamily="50" charset="-128"/>
              <a:ea typeface="ＭＳ Ｐゴシック" panose="020B0600070205080204" pitchFamily="50" charset="-128"/>
            </a:rPr>
            <a:t>144.1</a:t>
          </a:r>
          <a:r>
            <a:rPr kumimoji="1" lang="ja-JP" altLang="en-US" sz="1100">
              <a:latin typeface="ＭＳ Ｐゴシック" panose="020B0600070205080204" pitchFamily="50" charset="-128"/>
              <a:ea typeface="ＭＳ Ｐゴシック" panose="020B0600070205080204" pitchFamily="50" charset="-128"/>
            </a:rPr>
            <a:t>ポイント高くなっている。全国平均より高く，類似団体内の順位も下位に位置しており，債務の償還能力は低下している。平成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月豪雨災害における災害復旧債等の借入れによる地方債現在高の増加が主な要因となっている。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40217</xdr:rowOff>
    </xdr:from>
    <xdr:to>
      <xdr:col>76</xdr:col>
      <xdr:colOff>73025</xdr:colOff>
      <xdr:row>29</xdr:row>
      <xdr:rowOff>141817</xdr:rowOff>
    </xdr:to>
    <xdr:sp macro="" textlink="">
      <xdr:nvSpPr>
        <xdr:cNvPr id="136" name="楕円 135"/>
        <xdr:cNvSpPr/>
      </xdr:nvSpPr>
      <xdr:spPr>
        <a:xfrm>
          <a:off x="14744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63094</xdr:rowOff>
    </xdr:from>
    <xdr:ext cx="469744" cy="259045"/>
    <xdr:sp macro="" textlink="">
      <xdr:nvSpPr>
        <xdr:cNvPr id="137" name="債務償還比率該当値テキスト"/>
        <xdr:cNvSpPr txBox="1"/>
      </xdr:nvSpPr>
      <xdr:spPr>
        <a:xfrm>
          <a:off x="14846300" y="563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87115</xdr:rowOff>
    </xdr:from>
    <xdr:to>
      <xdr:col>72</xdr:col>
      <xdr:colOff>123825</xdr:colOff>
      <xdr:row>30</xdr:row>
      <xdr:rowOff>17265</xdr:rowOff>
    </xdr:to>
    <xdr:sp macro="" textlink="">
      <xdr:nvSpPr>
        <xdr:cNvPr id="138" name="楕円 137"/>
        <xdr:cNvSpPr/>
      </xdr:nvSpPr>
      <xdr:spPr>
        <a:xfrm>
          <a:off x="14033500" y="58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91017</xdr:rowOff>
    </xdr:from>
    <xdr:to>
      <xdr:col>76</xdr:col>
      <xdr:colOff>22225</xdr:colOff>
      <xdr:row>29</xdr:row>
      <xdr:rowOff>137915</xdr:rowOff>
    </xdr:to>
    <xdr:cxnSp macro="">
      <xdr:nvCxnSpPr>
        <xdr:cNvPr id="139" name="直線コネクタ 138"/>
        <xdr:cNvCxnSpPr/>
      </xdr:nvCxnSpPr>
      <xdr:spPr>
        <a:xfrm flipV="1">
          <a:off x="14084300" y="5834592"/>
          <a:ext cx="711200" cy="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33792</xdr:rowOff>
    </xdr:from>
    <xdr:ext cx="469744" cy="259045"/>
    <xdr:sp macro="" textlink="">
      <xdr:nvSpPr>
        <xdr:cNvPr id="141" name="n_1mainValue債務償還比率"/>
        <xdr:cNvSpPr txBox="1"/>
      </xdr:nvSpPr>
      <xdr:spPr>
        <a:xfrm>
          <a:off x="13836727" y="560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3" name="楕円 72"/>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38</xdr:row>
      <xdr:rowOff>152400</xdr:rowOff>
    </xdr:to>
    <xdr:cxnSp macro="">
      <xdr:nvCxnSpPr>
        <xdr:cNvPr id="74" name="直線コネクタ 73"/>
        <xdr:cNvCxnSpPr/>
      </xdr:nvCxnSpPr>
      <xdr:spPr>
        <a:xfrm flipV="1">
          <a:off x="3797300" y="63627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5" name="楕円 74"/>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38</xdr:row>
      <xdr:rowOff>152400</xdr:rowOff>
    </xdr:to>
    <xdr:cxnSp macro="">
      <xdr:nvCxnSpPr>
        <xdr:cNvPr id="76" name="直線コネクタ 75"/>
        <xdr:cNvCxnSpPr/>
      </xdr:nvCxnSpPr>
      <xdr:spPr>
        <a:xfrm>
          <a:off x="2908300" y="64103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7" name="楕円 76"/>
        <xdr:cNvSpPr/>
      </xdr:nvSpPr>
      <xdr:spPr>
        <a:xfrm>
          <a:off x="196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83820</xdr:rowOff>
    </xdr:to>
    <xdr:cxnSp macro="">
      <xdr:nvCxnSpPr>
        <xdr:cNvPr id="78" name="直線コネクタ 77"/>
        <xdr:cNvCxnSpPr/>
      </xdr:nvCxnSpPr>
      <xdr:spPr>
        <a:xfrm flipV="1">
          <a:off x="2019300" y="6410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2"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3"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4" name="n_3mainValue【道路】&#10;有形固定資産減価償却率"/>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9531</xdr:rowOff>
    </xdr:from>
    <xdr:to>
      <xdr:col>41</xdr:col>
      <xdr:colOff>101600</xdr:colOff>
      <xdr:row>40</xdr:row>
      <xdr:rowOff>111131</xdr:rowOff>
    </xdr:to>
    <xdr:sp macro="" textlink="">
      <xdr:nvSpPr>
        <xdr:cNvPr id="117" name="フローチャート: 判断 116"/>
        <xdr:cNvSpPr/>
      </xdr:nvSpPr>
      <xdr:spPr>
        <a:xfrm>
          <a:off x="7810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19514</xdr:rowOff>
    </xdr:from>
    <xdr:to>
      <xdr:col>55</xdr:col>
      <xdr:colOff>50800</xdr:colOff>
      <xdr:row>40</xdr:row>
      <xdr:rowOff>121114</xdr:rowOff>
    </xdr:to>
    <xdr:sp macro="" textlink="">
      <xdr:nvSpPr>
        <xdr:cNvPr id="123" name="楕円 122"/>
        <xdr:cNvSpPr/>
      </xdr:nvSpPr>
      <xdr:spPr>
        <a:xfrm>
          <a:off x="10426700" y="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42391</xdr:rowOff>
    </xdr:from>
    <xdr:ext cx="534377" cy="259045"/>
    <xdr:sp macro="" textlink="">
      <xdr:nvSpPr>
        <xdr:cNvPr id="124" name="【道路】&#10;一人当たり延長該当値テキスト"/>
        <xdr:cNvSpPr txBox="1"/>
      </xdr:nvSpPr>
      <xdr:spPr>
        <a:xfrm>
          <a:off x="10515600" y="67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23990</xdr:rowOff>
    </xdr:from>
    <xdr:to>
      <xdr:col>50</xdr:col>
      <xdr:colOff>165100</xdr:colOff>
      <xdr:row>40</xdr:row>
      <xdr:rowOff>125590</xdr:rowOff>
    </xdr:to>
    <xdr:sp macro="" textlink="">
      <xdr:nvSpPr>
        <xdr:cNvPr id="125" name="楕円 124"/>
        <xdr:cNvSpPr/>
      </xdr:nvSpPr>
      <xdr:spPr>
        <a:xfrm>
          <a:off x="9588500" y="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70314</xdr:rowOff>
    </xdr:from>
    <xdr:to>
      <xdr:col>55</xdr:col>
      <xdr:colOff>0</xdr:colOff>
      <xdr:row>40</xdr:row>
      <xdr:rowOff>74790</xdr:rowOff>
    </xdr:to>
    <xdr:cxnSp macro="">
      <xdr:nvCxnSpPr>
        <xdr:cNvPr id="126" name="直線コネクタ 125"/>
        <xdr:cNvCxnSpPr/>
      </xdr:nvCxnSpPr>
      <xdr:spPr>
        <a:xfrm flipV="1">
          <a:off x="9639300" y="6928314"/>
          <a:ext cx="8382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28657</xdr:rowOff>
    </xdr:from>
    <xdr:to>
      <xdr:col>46</xdr:col>
      <xdr:colOff>38100</xdr:colOff>
      <xdr:row>40</xdr:row>
      <xdr:rowOff>130257</xdr:rowOff>
    </xdr:to>
    <xdr:sp macro="" textlink="">
      <xdr:nvSpPr>
        <xdr:cNvPr id="127" name="楕円 126"/>
        <xdr:cNvSpPr/>
      </xdr:nvSpPr>
      <xdr:spPr>
        <a:xfrm>
          <a:off x="8699500" y="68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74790</xdr:rowOff>
    </xdr:from>
    <xdr:to>
      <xdr:col>50</xdr:col>
      <xdr:colOff>114300</xdr:colOff>
      <xdr:row>40</xdr:row>
      <xdr:rowOff>79457</xdr:rowOff>
    </xdr:to>
    <xdr:cxnSp macro="">
      <xdr:nvCxnSpPr>
        <xdr:cNvPr id="128" name="直線コネクタ 127"/>
        <xdr:cNvCxnSpPr/>
      </xdr:nvCxnSpPr>
      <xdr:spPr>
        <a:xfrm flipV="1">
          <a:off x="8750300" y="6932790"/>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83121</xdr:rowOff>
    </xdr:from>
    <xdr:to>
      <xdr:col>41</xdr:col>
      <xdr:colOff>101600</xdr:colOff>
      <xdr:row>41</xdr:row>
      <xdr:rowOff>13271</xdr:rowOff>
    </xdr:to>
    <xdr:sp macro="" textlink="">
      <xdr:nvSpPr>
        <xdr:cNvPr id="129" name="楕円 128"/>
        <xdr:cNvSpPr/>
      </xdr:nvSpPr>
      <xdr:spPr>
        <a:xfrm>
          <a:off x="7810500" y="69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79457</xdr:rowOff>
    </xdr:from>
    <xdr:to>
      <xdr:col>45</xdr:col>
      <xdr:colOff>177800</xdr:colOff>
      <xdr:row>40</xdr:row>
      <xdr:rowOff>133921</xdr:rowOff>
    </xdr:to>
    <xdr:cxnSp macro="">
      <xdr:nvCxnSpPr>
        <xdr:cNvPr id="130" name="直線コネクタ 129"/>
        <xdr:cNvCxnSpPr/>
      </xdr:nvCxnSpPr>
      <xdr:spPr>
        <a:xfrm flipV="1">
          <a:off x="7861300" y="6937457"/>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127658</xdr:rowOff>
    </xdr:from>
    <xdr:ext cx="534377" cy="259045"/>
    <xdr:sp macro="" textlink="">
      <xdr:nvSpPr>
        <xdr:cNvPr id="133" name="n_3aveValue【道路】&#10;一人当たり延長"/>
        <xdr:cNvSpPr txBox="1"/>
      </xdr:nvSpPr>
      <xdr:spPr>
        <a:xfrm>
          <a:off x="7594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142117</xdr:rowOff>
    </xdr:from>
    <xdr:ext cx="534377" cy="259045"/>
    <xdr:sp macro="" textlink="">
      <xdr:nvSpPr>
        <xdr:cNvPr id="134" name="n_1mainValue【道路】&#10;一人当たり延長"/>
        <xdr:cNvSpPr txBox="1"/>
      </xdr:nvSpPr>
      <xdr:spPr>
        <a:xfrm>
          <a:off x="9359411" y="66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146784</xdr:rowOff>
    </xdr:from>
    <xdr:ext cx="534377" cy="259045"/>
    <xdr:sp macro="" textlink="">
      <xdr:nvSpPr>
        <xdr:cNvPr id="135" name="n_2mainValue【道路】&#10;一人当たり延長"/>
        <xdr:cNvSpPr txBox="1"/>
      </xdr:nvSpPr>
      <xdr:spPr>
        <a:xfrm>
          <a:off x="8483111" y="66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4398</xdr:rowOff>
    </xdr:from>
    <xdr:ext cx="534377" cy="259045"/>
    <xdr:sp macro="" textlink="">
      <xdr:nvSpPr>
        <xdr:cNvPr id="136" name="n_3mainValue【道路】&#10;一人当たり延長"/>
        <xdr:cNvSpPr txBox="1"/>
      </xdr:nvSpPr>
      <xdr:spPr>
        <a:xfrm>
          <a:off x="7594111" y="70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70" name="フローチャート: 判断 169"/>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6" name="楕円 175"/>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77" name="【橋りょう・トンネル】&#10;有形固定資産減価償却率該当値テキスト"/>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78" name="楕円 177"/>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38100</xdr:rowOff>
    </xdr:to>
    <xdr:cxnSp macro="">
      <xdr:nvCxnSpPr>
        <xdr:cNvPr id="179" name="直線コネクタ 178"/>
        <xdr:cNvCxnSpPr/>
      </xdr:nvCxnSpPr>
      <xdr:spPr>
        <a:xfrm flipV="1">
          <a:off x="3797300" y="10298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80" name="楕円 179"/>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40005</xdr:rowOff>
    </xdr:to>
    <xdr:cxnSp macro="">
      <xdr:nvCxnSpPr>
        <xdr:cNvPr id="181" name="直線コネクタ 180"/>
        <xdr:cNvCxnSpPr/>
      </xdr:nvCxnSpPr>
      <xdr:spPr>
        <a:xfrm flipV="1">
          <a:off x="2908300" y="103251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2" name="楕円 181"/>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95250</xdr:rowOff>
    </xdr:to>
    <xdr:cxnSp macro="">
      <xdr:nvCxnSpPr>
        <xdr:cNvPr id="183" name="直線コネクタ 182"/>
        <xdr:cNvCxnSpPr/>
      </xdr:nvCxnSpPr>
      <xdr:spPr>
        <a:xfrm flipV="1">
          <a:off x="2019300" y="103270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86" name="n_3aveValue【橋りょう・トンネ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87" name="n_1main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107332</xdr:rowOff>
    </xdr:from>
    <xdr:ext cx="405111" cy="259045"/>
    <xdr:sp macro="" textlink="">
      <xdr:nvSpPr>
        <xdr:cNvPr id="188" name="n_2mainValue【橋りょう・トンネル】&#10;有形固定資産減価償却率"/>
        <xdr:cNvSpPr txBox="1"/>
      </xdr:nvSpPr>
      <xdr:spPr>
        <a:xfrm>
          <a:off x="2705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89" name="n_3mainValue【橋りょう・トンネ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138188</xdr:rowOff>
    </xdr:from>
    <xdr:to>
      <xdr:col>41</xdr:col>
      <xdr:colOff>101600</xdr:colOff>
      <xdr:row>60</xdr:row>
      <xdr:rowOff>68338</xdr:rowOff>
    </xdr:to>
    <xdr:sp macro="" textlink="">
      <xdr:nvSpPr>
        <xdr:cNvPr id="220" name="フローチャート: 判断 219"/>
        <xdr:cNvSpPr/>
      </xdr:nvSpPr>
      <xdr:spPr>
        <a:xfrm>
          <a:off x="7810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54459</xdr:rowOff>
    </xdr:from>
    <xdr:to>
      <xdr:col>55</xdr:col>
      <xdr:colOff>50800</xdr:colOff>
      <xdr:row>60</xdr:row>
      <xdr:rowOff>156059</xdr:rowOff>
    </xdr:to>
    <xdr:sp macro="" textlink="">
      <xdr:nvSpPr>
        <xdr:cNvPr id="226" name="楕円 225"/>
        <xdr:cNvSpPr/>
      </xdr:nvSpPr>
      <xdr:spPr>
        <a:xfrm>
          <a:off x="10426700" y="103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77336</xdr:rowOff>
    </xdr:from>
    <xdr:ext cx="599010" cy="259045"/>
    <xdr:sp macro="" textlink="">
      <xdr:nvSpPr>
        <xdr:cNvPr id="227" name="【橋りょう・トンネル】&#10;一人当たり有形固定資産（償却資産）額該当値テキスト"/>
        <xdr:cNvSpPr txBox="1"/>
      </xdr:nvSpPr>
      <xdr:spPr>
        <a:xfrm>
          <a:off x="10515600" y="1019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62366</xdr:rowOff>
    </xdr:from>
    <xdr:to>
      <xdr:col>50</xdr:col>
      <xdr:colOff>165100</xdr:colOff>
      <xdr:row>60</xdr:row>
      <xdr:rowOff>163966</xdr:rowOff>
    </xdr:to>
    <xdr:sp macro="" textlink="">
      <xdr:nvSpPr>
        <xdr:cNvPr id="228" name="楕円 227"/>
        <xdr:cNvSpPr/>
      </xdr:nvSpPr>
      <xdr:spPr>
        <a:xfrm>
          <a:off x="9588500" y="103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105259</xdr:rowOff>
    </xdr:from>
    <xdr:to>
      <xdr:col>55</xdr:col>
      <xdr:colOff>0</xdr:colOff>
      <xdr:row>60</xdr:row>
      <xdr:rowOff>113166</xdr:rowOff>
    </xdr:to>
    <xdr:cxnSp macro="">
      <xdr:nvCxnSpPr>
        <xdr:cNvPr id="229" name="直線コネクタ 228"/>
        <xdr:cNvCxnSpPr/>
      </xdr:nvCxnSpPr>
      <xdr:spPr>
        <a:xfrm flipV="1">
          <a:off x="9639300" y="10392259"/>
          <a:ext cx="8382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85606</xdr:rowOff>
    </xdr:from>
    <xdr:to>
      <xdr:col>46</xdr:col>
      <xdr:colOff>38100</xdr:colOff>
      <xdr:row>61</xdr:row>
      <xdr:rowOff>15756</xdr:rowOff>
    </xdr:to>
    <xdr:sp macro="" textlink="">
      <xdr:nvSpPr>
        <xdr:cNvPr id="230" name="楕円 229"/>
        <xdr:cNvSpPr/>
      </xdr:nvSpPr>
      <xdr:spPr>
        <a:xfrm>
          <a:off x="8699500" y="103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113166</xdr:rowOff>
    </xdr:from>
    <xdr:to>
      <xdr:col>50</xdr:col>
      <xdr:colOff>114300</xdr:colOff>
      <xdr:row>60</xdr:row>
      <xdr:rowOff>136406</xdr:rowOff>
    </xdr:to>
    <xdr:cxnSp macro="">
      <xdr:nvCxnSpPr>
        <xdr:cNvPr id="231" name="直線コネクタ 230"/>
        <xdr:cNvCxnSpPr/>
      </xdr:nvCxnSpPr>
      <xdr:spPr>
        <a:xfrm flipV="1">
          <a:off x="8750300" y="10400166"/>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88477</xdr:rowOff>
    </xdr:from>
    <xdr:to>
      <xdr:col>41</xdr:col>
      <xdr:colOff>101600</xdr:colOff>
      <xdr:row>61</xdr:row>
      <xdr:rowOff>18627</xdr:rowOff>
    </xdr:to>
    <xdr:sp macro="" textlink="">
      <xdr:nvSpPr>
        <xdr:cNvPr id="232" name="楕円 231"/>
        <xdr:cNvSpPr/>
      </xdr:nvSpPr>
      <xdr:spPr>
        <a:xfrm>
          <a:off x="7810500" y="10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136406</xdr:rowOff>
    </xdr:from>
    <xdr:to>
      <xdr:col>45</xdr:col>
      <xdr:colOff>177800</xdr:colOff>
      <xdr:row>60</xdr:row>
      <xdr:rowOff>139277</xdr:rowOff>
    </xdr:to>
    <xdr:cxnSp macro="">
      <xdr:nvCxnSpPr>
        <xdr:cNvPr id="233" name="直線コネクタ 232"/>
        <xdr:cNvCxnSpPr/>
      </xdr:nvCxnSpPr>
      <xdr:spPr>
        <a:xfrm flipV="1">
          <a:off x="7861300" y="10423406"/>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84865</xdr:rowOff>
    </xdr:from>
    <xdr:ext cx="599010" cy="259045"/>
    <xdr:sp macro="" textlink="">
      <xdr:nvSpPr>
        <xdr:cNvPr id="236" name="n_3aveValue【橋りょう・トンネル】&#10;一人当たり有形固定資産（償却資産）額"/>
        <xdr:cNvSpPr txBox="1"/>
      </xdr:nvSpPr>
      <xdr:spPr>
        <a:xfrm>
          <a:off x="7561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9043</xdr:rowOff>
    </xdr:from>
    <xdr:ext cx="599010" cy="259045"/>
    <xdr:sp macro="" textlink="">
      <xdr:nvSpPr>
        <xdr:cNvPr id="237" name="n_1mainValue【橋りょう・トンネル】&#10;一人当たり有形固定資産（償却資産）額"/>
        <xdr:cNvSpPr txBox="1"/>
      </xdr:nvSpPr>
      <xdr:spPr>
        <a:xfrm>
          <a:off x="9327095" y="1012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32283</xdr:rowOff>
    </xdr:from>
    <xdr:ext cx="599010" cy="259045"/>
    <xdr:sp macro="" textlink="">
      <xdr:nvSpPr>
        <xdr:cNvPr id="238" name="n_2mainValue【橋りょう・トンネル】&#10;一人当たり有形固定資産（償却資産）額"/>
        <xdr:cNvSpPr txBox="1"/>
      </xdr:nvSpPr>
      <xdr:spPr>
        <a:xfrm>
          <a:off x="8450795" y="101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9754</xdr:rowOff>
    </xdr:from>
    <xdr:ext cx="599010" cy="259045"/>
    <xdr:sp macro="" textlink="">
      <xdr:nvSpPr>
        <xdr:cNvPr id="239" name="n_3mainValue【橋りょう・トンネル】&#10;一人当たり有形固定資産（償却資産）額"/>
        <xdr:cNvSpPr txBox="1"/>
      </xdr:nvSpPr>
      <xdr:spPr>
        <a:xfrm>
          <a:off x="7561795" y="1046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75474</xdr:rowOff>
    </xdr:from>
    <xdr:to>
      <xdr:col>10</xdr:col>
      <xdr:colOff>165100</xdr:colOff>
      <xdr:row>81</xdr:row>
      <xdr:rowOff>5624</xdr:rowOff>
    </xdr:to>
    <xdr:sp macro="" textlink="">
      <xdr:nvSpPr>
        <xdr:cNvPr id="274" name="フローチャート: 判断 273"/>
        <xdr:cNvSpPr/>
      </xdr:nvSpPr>
      <xdr:spPr>
        <a:xfrm>
          <a:off x="1968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xdr:rowOff>
    </xdr:from>
    <xdr:to>
      <xdr:col>24</xdr:col>
      <xdr:colOff>114300</xdr:colOff>
      <xdr:row>80</xdr:row>
      <xdr:rowOff>110127</xdr:rowOff>
    </xdr:to>
    <xdr:sp macro="" textlink="">
      <xdr:nvSpPr>
        <xdr:cNvPr id="280" name="楕円 279"/>
        <xdr:cNvSpPr/>
      </xdr:nvSpPr>
      <xdr:spPr>
        <a:xfrm>
          <a:off x="4584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31404</xdr:rowOff>
    </xdr:from>
    <xdr:ext cx="405111" cy="259045"/>
    <xdr:sp macro="" textlink="">
      <xdr:nvSpPr>
        <xdr:cNvPr id="281" name="【公営住宅】&#10;有形固定資産減価償却率該当値テキスト"/>
        <xdr:cNvSpPr txBox="1"/>
      </xdr:nvSpPr>
      <xdr:spPr>
        <a:xfrm>
          <a:off x="4673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18324</xdr:rowOff>
    </xdr:from>
    <xdr:to>
      <xdr:col>20</xdr:col>
      <xdr:colOff>38100</xdr:colOff>
      <xdr:row>80</xdr:row>
      <xdr:rowOff>119924</xdr:rowOff>
    </xdr:to>
    <xdr:sp macro="" textlink="">
      <xdr:nvSpPr>
        <xdr:cNvPr id="282" name="楕円 281"/>
        <xdr:cNvSpPr/>
      </xdr:nvSpPr>
      <xdr:spPr>
        <a:xfrm>
          <a:off x="3746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59327</xdr:rowOff>
    </xdr:from>
    <xdr:to>
      <xdr:col>24</xdr:col>
      <xdr:colOff>63500</xdr:colOff>
      <xdr:row>80</xdr:row>
      <xdr:rowOff>69124</xdr:rowOff>
    </xdr:to>
    <xdr:cxnSp macro="">
      <xdr:nvCxnSpPr>
        <xdr:cNvPr id="283" name="直線コネクタ 282"/>
        <xdr:cNvCxnSpPr/>
      </xdr:nvCxnSpPr>
      <xdr:spPr>
        <a:xfrm flipV="1">
          <a:off x="3797300" y="1377532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4" name="楕円 283"/>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69124</xdr:rowOff>
    </xdr:to>
    <xdr:cxnSp macro="">
      <xdr:nvCxnSpPr>
        <xdr:cNvPr id="285" name="直線コネクタ 284"/>
        <xdr:cNvCxnSpPr/>
      </xdr:nvCxnSpPr>
      <xdr:spPr>
        <a:xfrm>
          <a:off x="2908300" y="137769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106499</xdr:rowOff>
    </xdr:from>
    <xdr:to>
      <xdr:col>10</xdr:col>
      <xdr:colOff>165100</xdr:colOff>
      <xdr:row>81</xdr:row>
      <xdr:rowOff>36649</xdr:rowOff>
    </xdr:to>
    <xdr:sp macro="" textlink="">
      <xdr:nvSpPr>
        <xdr:cNvPr id="286" name="楕円 285"/>
        <xdr:cNvSpPr/>
      </xdr:nvSpPr>
      <xdr:spPr>
        <a:xfrm>
          <a:off x="1968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157299</xdr:rowOff>
    </xdr:to>
    <xdr:cxnSp macro="">
      <xdr:nvCxnSpPr>
        <xdr:cNvPr id="287" name="直線コネクタ 286"/>
        <xdr:cNvCxnSpPr/>
      </xdr:nvCxnSpPr>
      <xdr:spPr>
        <a:xfrm flipV="1">
          <a:off x="2019300" y="13776961"/>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22151</xdr:rowOff>
    </xdr:from>
    <xdr:ext cx="405111" cy="259045"/>
    <xdr:sp macro="" textlink="">
      <xdr:nvSpPr>
        <xdr:cNvPr id="290" name="n_3aveValue【公営住宅】&#10;有形固定資産減価償却率"/>
        <xdr:cNvSpPr txBox="1"/>
      </xdr:nvSpPr>
      <xdr:spPr>
        <a:xfrm>
          <a:off x="1816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136451</xdr:rowOff>
    </xdr:from>
    <xdr:ext cx="405111" cy="259045"/>
    <xdr:sp macro="" textlink="">
      <xdr:nvSpPr>
        <xdr:cNvPr id="291" name="n_1mainValue【公営住宅】&#10;有形固定資産減価償却率"/>
        <xdr:cNvSpPr txBox="1"/>
      </xdr:nvSpPr>
      <xdr:spPr>
        <a:xfrm>
          <a:off x="35820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2"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27776</xdr:rowOff>
    </xdr:from>
    <xdr:ext cx="405111" cy="259045"/>
    <xdr:sp macro="" textlink="">
      <xdr:nvSpPr>
        <xdr:cNvPr id="293" name="n_3mainValue【公営住宅】&#10;有形固定資産減価償却率"/>
        <xdr:cNvSpPr txBox="1"/>
      </xdr:nvSpPr>
      <xdr:spPr>
        <a:xfrm>
          <a:off x="1816744"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6" name="フローチャート: 判断 325"/>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148082</xdr:rowOff>
    </xdr:from>
    <xdr:to>
      <xdr:col>55</xdr:col>
      <xdr:colOff>50800</xdr:colOff>
      <xdr:row>82</xdr:row>
      <xdr:rowOff>78232</xdr:rowOff>
    </xdr:to>
    <xdr:sp macro="" textlink="">
      <xdr:nvSpPr>
        <xdr:cNvPr id="332" name="楕円 331"/>
        <xdr:cNvSpPr/>
      </xdr:nvSpPr>
      <xdr:spPr>
        <a:xfrm>
          <a:off x="10426700" y="140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170959</xdr:rowOff>
    </xdr:from>
    <xdr:ext cx="469744" cy="259045"/>
    <xdr:sp macro="" textlink="">
      <xdr:nvSpPr>
        <xdr:cNvPr id="333" name="【公営住宅】&#10;一人当たり面積該当値テキスト"/>
        <xdr:cNvSpPr txBox="1"/>
      </xdr:nvSpPr>
      <xdr:spPr>
        <a:xfrm>
          <a:off x="10515600"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2539</xdr:rowOff>
    </xdr:from>
    <xdr:to>
      <xdr:col>50</xdr:col>
      <xdr:colOff>165100</xdr:colOff>
      <xdr:row>82</xdr:row>
      <xdr:rowOff>104139</xdr:rowOff>
    </xdr:to>
    <xdr:sp macro="" textlink="">
      <xdr:nvSpPr>
        <xdr:cNvPr id="334" name="楕円 333"/>
        <xdr:cNvSpPr/>
      </xdr:nvSpPr>
      <xdr:spPr>
        <a:xfrm>
          <a:off x="958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27432</xdr:rowOff>
    </xdr:from>
    <xdr:to>
      <xdr:col>55</xdr:col>
      <xdr:colOff>0</xdr:colOff>
      <xdr:row>82</xdr:row>
      <xdr:rowOff>53339</xdr:rowOff>
    </xdr:to>
    <xdr:cxnSp macro="">
      <xdr:nvCxnSpPr>
        <xdr:cNvPr id="335" name="直線コネクタ 334"/>
        <xdr:cNvCxnSpPr/>
      </xdr:nvCxnSpPr>
      <xdr:spPr>
        <a:xfrm flipV="1">
          <a:off x="9639300" y="14086332"/>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9398</xdr:rowOff>
    </xdr:from>
    <xdr:to>
      <xdr:col>46</xdr:col>
      <xdr:colOff>38100</xdr:colOff>
      <xdr:row>82</xdr:row>
      <xdr:rowOff>110998</xdr:rowOff>
    </xdr:to>
    <xdr:sp macro="" textlink="">
      <xdr:nvSpPr>
        <xdr:cNvPr id="336" name="楕円 335"/>
        <xdr:cNvSpPr/>
      </xdr:nvSpPr>
      <xdr:spPr>
        <a:xfrm>
          <a:off x="8699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53339</xdr:rowOff>
    </xdr:from>
    <xdr:to>
      <xdr:col>50</xdr:col>
      <xdr:colOff>114300</xdr:colOff>
      <xdr:row>82</xdr:row>
      <xdr:rowOff>60198</xdr:rowOff>
    </xdr:to>
    <xdr:cxnSp macro="">
      <xdr:nvCxnSpPr>
        <xdr:cNvPr id="337" name="直線コネクタ 336"/>
        <xdr:cNvCxnSpPr/>
      </xdr:nvCxnSpPr>
      <xdr:spPr>
        <a:xfrm flipV="1">
          <a:off x="8750300" y="141122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16256</xdr:rowOff>
    </xdr:from>
    <xdr:to>
      <xdr:col>41</xdr:col>
      <xdr:colOff>101600</xdr:colOff>
      <xdr:row>82</xdr:row>
      <xdr:rowOff>117856</xdr:rowOff>
    </xdr:to>
    <xdr:sp macro="" textlink="">
      <xdr:nvSpPr>
        <xdr:cNvPr id="338" name="楕円 337"/>
        <xdr:cNvSpPr/>
      </xdr:nvSpPr>
      <xdr:spPr>
        <a:xfrm>
          <a:off x="7810500" y="140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60198</xdr:rowOff>
    </xdr:from>
    <xdr:to>
      <xdr:col>45</xdr:col>
      <xdr:colOff>177800</xdr:colOff>
      <xdr:row>82</xdr:row>
      <xdr:rowOff>67056</xdr:rowOff>
    </xdr:to>
    <xdr:cxnSp macro="">
      <xdr:nvCxnSpPr>
        <xdr:cNvPr id="339" name="直線コネクタ 338"/>
        <xdr:cNvCxnSpPr/>
      </xdr:nvCxnSpPr>
      <xdr:spPr>
        <a:xfrm flipV="1">
          <a:off x="7861300" y="141190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2"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120666</xdr:rowOff>
    </xdr:from>
    <xdr:ext cx="469744" cy="259045"/>
    <xdr:sp macro="" textlink="">
      <xdr:nvSpPr>
        <xdr:cNvPr id="343" name="n_1mainValue【公営住宅】&#10;一人当たり面積"/>
        <xdr:cNvSpPr txBox="1"/>
      </xdr:nvSpPr>
      <xdr:spPr>
        <a:xfrm>
          <a:off x="9391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127525</xdr:rowOff>
    </xdr:from>
    <xdr:ext cx="469744" cy="259045"/>
    <xdr:sp macro="" textlink="">
      <xdr:nvSpPr>
        <xdr:cNvPr id="344" name="n_2mainValue【公営住宅】&#10;一人当たり面積"/>
        <xdr:cNvSpPr txBox="1"/>
      </xdr:nvSpPr>
      <xdr:spPr>
        <a:xfrm>
          <a:off x="85154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134383</xdr:rowOff>
    </xdr:from>
    <xdr:ext cx="469744" cy="259045"/>
    <xdr:sp macro="" textlink="">
      <xdr:nvSpPr>
        <xdr:cNvPr id="345" name="n_3mainValue【公営住宅】&#10;一人当たり面積"/>
        <xdr:cNvSpPr txBox="1"/>
      </xdr:nvSpPr>
      <xdr:spPr>
        <a:xfrm>
          <a:off x="7626427" y="138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75"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79" name="フローチャート: 判断 378"/>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122555</xdr:rowOff>
    </xdr:from>
    <xdr:to>
      <xdr:col>24</xdr:col>
      <xdr:colOff>114300</xdr:colOff>
      <xdr:row>107</xdr:row>
      <xdr:rowOff>52705</xdr:rowOff>
    </xdr:to>
    <xdr:sp macro="" textlink="">
      <xdr:nvSpPr>
        <xdr:cNvPr id="385" name="楕円 384"/>
        <xdr:cNvSpPr/>
      </xdr:nvSpPr>
      <xdr:spPr>
        <a:xfrm>
          <a:off x="4584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37482</xdr:rowOff>
    </xdr:from>
    <xdr:ext cx="405111" cy="259045"/>
    <xdr:sp macro="" textlink="">
      <xdr:nvSpPr>
        <xdr:cNvPr id="386" name="【港湾・漁港】&#10;有形固定資産減価償却率該当値テキスト"/>
        <xdr:cNvSpPr txBox="1"/>
      </xdr:nvSpPr>
      <xdr:spPr>
        <a:xfrm>
          <a:off x="4673600" y="182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156845</xdr:rowOff>
    </xdr:from>
    <xdr:to>
      <xdr:col>20</xdr:col>
      <xdr:colOff>38100</xdr:colOff>
      <xdr:row>107</xdr:row>
      <xdr:rowOff>86995</xdr:rowOff>
    </xdr:to>
    <xdr:sp macro="" textlink="">
      <xdr:nvSpPr>
        <xdr:cNvPr id="387" name="楕円 386"/>
        <xdr:cNvSpPr/>
      </xdr:nvSpPr>
      <xdr:spPr>
        <a:xfrm>
          <a:off x="3746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xdr:rowOff>
    </xdr:from>
    <xdr:to>
      <xdr:col>24</xdr:col>
      <xdr:colOff>63500</xdr:colOff>
      <xdr:row>107</xdr:row>
      <xdr:rowOff>36195</xdr:rowOff>
    </xdr:to>
    <xdr:cxnSp macro="">
      <xdr:nvCxnSpPr>
        <xdr:cNvPr id="388" name="直線コネクタ 387"/>
        <xdr:cNvCxnSpPr/>
      </xdr:nvCxnSpPr>
      <xdr:spPr>
        <a:xfrm flipV="1">
          <a:off x="3797300" y="18347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76836</xdr:rowOff>
    </xdr:from>
    <xdr:to>
      <xdr:col>15</xdr:col>
      <xdr:colOff>101600</xdr:colOff>
      <xdr:row>107</xdr:row>
      <xdr:rowOff>6986</xdr:rowOff>
    </xdr:to>
    <xdr:sp macro="" textlink="">
      <xdr:nvSpPr>
        <xdr:cNvPr id="389" name="楕円 388"/>
        <xdr:cNvSpPr/>
      </xdr:nvSpPr>
      <xdr:spPr>
        <a:xfrm>
          <a:off x="2857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127636</xdr:rowOff>
    </xdr:from>
    <xdr:to>
      <xdr:col>19</xdr:col>
      <xdr:colOff>177800</xdr:colOff>
      <xdr:row>107</xdr:row>
      <xdr:rowOff>36195</xdr:rowOff>
    </xdr:to>
    <xdr:cxnSp macro="">
      <xdr:nvCxnSpPr>
        <xdr:cNvPr id="390" name="直線コネクタ 389"/>
        <xdr:cNvCxnSpPr/>
      </xdr:nvCxnSpPr>
      <xdr:spPr>
        <a:xfrm>
          <a:off x="2908300" y="1830133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124461</xdr:rowOff>
    </xdr:from>
    <xdr:to>
      <xdr:col>10</xdr:col>
      <xdr:colOff>165100</xdr:colOff>
      <xdr:row>108</xdr:row>
      <xdr:rowOff>54611</xdr:rowOff>
    </xdr:to>
    <xdr:sp macro="" textlink="">
      <xdr:nvSpPr>
        <xdr:cNvPr id="391" name="楕円 390"/>
        <xdr:cNvSpPr/>
      </xdr:nvSpPr>
      <xdr:spPr>
        <a:xfrm>
          <a:off x="1968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127636</xdr:rowOff>
    </xdr:from>
    <xdr:to>
      <xdr:col>15</xdr:col>
      <xdr:colOff>50800</xdr:colOff>
      <xdr:row>108</xdr:row>
      <xdr:rowOff>3811</xdr:rowOff>
    </xdr:to>
    <xdr:cxnSp macro="">
      <xdr:nvCxnSpPr>
        <xdr:cNvPr id="392" name="直線コネクタ 391"/>
        <xdr:cNvCxnSpPr/>
      </xdr:nvCxnSpPr>
      <xdr:spPr>
        <a:xfrm flipV="1">
          <a:off x="2019300" y="18301336"/>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93"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94"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5"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78122</xdr:rowOff>
    </xdr:from>
    <xdr:ext cx="405111" cy="259045"/>
    <xdr:sp macro="" textlink="">
      <xdr:nvSpPr>
        <xdr:cNvPr id="396" name="n_1mainValue【港湾・漁港】&#10;有形固定資産減価償却率"/>
        <xdr:cNvSpPr txBox="1"/>
      </xdr:nvSpPr>
      <xdr:spPr>
        <a:xfrm>
          <a:off x="35820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169563</xdr:rowOff>
    </xdr:from>
    <xdr:ext cx="405111" cy="259045"/>
    <xdr:sp macro="" textlink="">
      <xdr:nvSpPr>
        <xdr:cNvPr id="397" name="n_2mainValue【港湾・漁港】&#10;有形固定資産減価償却率"/>
        <xdr:cNvSpPr txBox="1"/>
      </xdr:nvSpPr>
      <xdr:spPr>
        <a:xfrm>
          <a:off x="2705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45738</xdr:rowOff>
    </xdr:from>
    <xdr:ext cx="405111" cy="259045"/>
    <xdr:sp macro="" textlink="">
      <xdr:nvSpPr>
        <xdr:cNvPr id="398" name="n_3mainValue【港湾・漁港】&#10;有形固定資産減価償却率"/>
        <xdr:cNvSpPr txBox="1"/>
      </xdr:nvSpPr>
      <xdr:spPr>
        <a:xfrm>
          <a:off x="18167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7"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44295</xdr:rowOff>
    </xdr:from>
    <xdr:to>
      <xdr:col>41</xdr:col>
      <xdr:colOff>101600</xdr:colOff>
      <xdr:row>107</xdr:row>
      <xdr:rowOff>145895</xdr:rowOff>
    </xdr:to>
    <xdr:sp macro="" textlink="">
      <xdr:nvSpPr>
        <xdr:cNvPr id="431" name="フローチャート: 判断 430"/>
        <xdr:cNvSpPr/>
      </xdr:nvSpPr>
      <xdr:spPr>
        <a:xfrm>
          <a:off x="7810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60497</xdr:rowOff>
    </xdr:from>
    <xdr:to>
      <xdr:col>55</xdr:col>
      <xdr:colOff>50800</xdr:colOff>
      <xdr:row>108</xdr:row>
      <xdr:rowOff>162097</xdr:rowOff>
    </xdr:to>
    <xdr:sp macro="" textlink="">
      <xdr:nvSpPr>
        <xdr:cNvPr id="437" name="楕円 436"/>
        <xdr:cNvSpPr/>
      </xdr:nvSpPr>
      <xdr:spPr>
        <a:xfrm>
          <a:off x="10426700" y="185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146874</xdr:rowOff>
    </xdr:from>
    <xdr:ext cx="534377" cy="259045"/>
    <xdr:sp macro="" textlink="">
      <xdr:nvSpPr>
        <xdr:cNvPr id="438" name="【港湾・漁港】&#10;一人当たり有形固定資産（償却資産）額該当値テキスト"/>
        <xdr:cNvSpPr txBox="1"/>
      </xdr:nvSpPr>
      <xdr:spPr>
        <a:xfrm>
          <a:off x="10515600" y="184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60927</xdr:rowOff>
    </xdr:from>
    <xdr:to>
      <xdr:col>50</xdr:col>
      <xdr:colOff>165100</xdr:colOff>
      <xdr:row>108</xdr:row>
      <xdr:rowOff>162527</xdr:rowOff>
    </xdr:to>
    <xdr:sp macro="" textlink="">
      <xdr:nvSpPr>
        <xdr:cNvPr id="439" name="楕円 438"/>
        <xdr:cNvSpPr/>
      </xdr:nvSpPr>
      <xdr:spPr>
        <a:xfrm>
          <a:off x="9588500" y="185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111297</xdr:rowOff>
    </xdr:from>
    <xdr:to>
      <xdr:col>55</xdr:col>
      <xdr:colOff>0</xdr:colOff>
      <xdr:row>108</xdr:row>
      <xdr:rowOff>111727</xdr:rowOff>
    </xdr:to>
    <xdr:cxnSp macro="">
      <xdr:nvCxnSpPr>
        <xdr:cNvPr id="440" name="直線コネクタ 439"/>
        <xdr:cNvCxnSpPr/>
      </xdr:nvCxnSpPr>
      <xdr:spPr>
        <a:xfrm flipV="1">
          <a:off x="9639300" y="18627897"/>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54586</xdr:rowOff>
    </xdr:from>
    <xdr:to>
      <xdr:col>46</xdr:col>
      <xdr:colOff>38100</xdr:colOff>
      <xdr:row>108</xdr:row>
      <xdr:rowOff>156186</xdr:rowOff>
    </xdr:to>
    <xdr:sp macro="" textlink="">
      <xdr:nvSpPr>
        <xdr:cNvPr id="441" name="楕円 440"/>
        <xdr:cNvSpPr/>
      </xdr:nvSpPr>
      <xdr:spPr>
        <a:xfrm>
          <a:off x="8699500" y="185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105386</xdr:rowOff>
    </xdr:from>
    <xdr:to>
      <xdr:col>50</xdr:col>
      <xdr:colOff>114300</xdr:colOff>
      <xdr:row>108</xdr:row>
      <xdr:rowOff>111727</xdr:rowOff>
    </xdr:to>
    <xdr:cxnSp macro="">
      <xdr:nvCxnSpPr>
        <xdr:cNvPr id="442" name="直線コネクタ 441"/>
        <xdr:cNvCxnSpPr/>
      </xdr:nvCxnSpPr>
      <xdr:spPr>
        <a:xfrm>
          <a:off x="8750300" y="18621986"/>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62049</xdr:rowOff>
    </xdr:from>
    <xdr:to>
      <xdr:col>41</xdr:col>
      <xdr:colOff>101600</xdr:colOff>
      <xdr:row>108</xdr:row>
      <xdr:rowOff>163649</xdr:rowOff>
    </xdr:to>
    <xdr:sp macro="" textlink="">
      <xdr:nvSpPr>
        <xdr:cNvPr id="443" name="楕円 442"/>
        <xdr:cNvSpPr/>
      </xdr:nvSpPr>
      <xdr:spPr>
        <a:xfrm>
          <a:off x="7810500" y="185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105386</xdr:rowOff>
    </xdr:from>
    <xdr:to>
      <xdr:col>45</xdr:col>
      <xdr:colOff>177800</xdr:colOff>
      <xdr:row>108</xdr:row>
      <xdr:rowOff>112849</xdr:rowOff>
    </xdr:to>
    <xdr:cxnSp macro="">
      <xdr:nvCxnSpPr>
        <xdr:cNvPr id="444" name="直線コネクタ 443"/>
        <xdr:cNvCxnSpPr/>
      </xdr:nvCxnSpPr>
      <xdr:spPr>
        <a:xfrm flipV="1">
          <a:off x="7861300" y="18621986"/>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5"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6"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162422</xdr:rowOff>
    </xdr:from>
    <xdr:ext cx="599010" cy="259045"/>
    <xdr:sp macro="" textlink="">
      <xdr:nvSpPr>
        <xdr:cNvPr id="447" name="n_3aveValue【港湾・漁港】&#10;一人当たり有形固定資産（償却資産）額"/>
        <xdr:cNvSpPr txBox="1"/>
      </xdr:nvSpPr>
      <xdr:spPr>
        <a:xfrm>
          <a:off x="7561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153654</xdr:rowOff>
    </xdr:from>
    <xdr:ext cx="534377" cy="259045"/>
    <xdr:sp macro="" textlink="">
      <xdr:nvSpPr>
        <xdr:cNvPr id="448" name="n_1mainValue【港湾・漁港】&#10;一人当たり有形固定資産（償却資産）額"/>
        <xdr:cNvSpPr txBox="1"/>
      </xdr:nvSpPr>
      <xdr:spPr>
        <a:xfrm>
          <a:off x="9359411" y="186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147313</xdr:rowOff>
    </xdr:from>
    <xdr:ext cx="534377" cy="259045"/>
    <xdr:sp macro="" textlink="">
      <xdr:nvSpPr>
        <xdr:cNvPr id="449" name="n_2mainValue【港湾・漁港】&#10;一人当たり有形固定資産（償却資産）額"/>
        <xdr:cNvSpPr txBox="1"/>
      </xdr:nvSpPr>
      <xdr:spPr>
        <a:xfrm>
          <a:off x="8483111" y="186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154776</xdr:rowOff>
    </xdr:from>
    <xdr:ext cx="534377" cy="259045"/>
    <xdr:sp macro="" textlink="">
      <xdr:nvSpPr>
        <xdr:cNvPr id="450" name="n_3mainValue【港湾・漁港】&#10;一人当たり有形固定資産（償却資産）額"/>
        <xdr:cNvSpPr txBox="1"/>
      </xdr:nvSpPr>
      <xdr:spPr>
        <a:xfrm>
          <a:off x="7594111" y="186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0"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4" name="フローチャート: 判断 483"/>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90" name="楕円 489"/>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139082</xdr:rowOff>
    </xdr:from>
    <xdr:ext cx="405111" cy="259045"/>
    <xdr:sp macro="" textlink="">
      <xdr:nvSpPr>
        <xdr:cNvPr id="491" name="【認定こども園・幼稚園・保育所】&#10;有形固定資産減価償却率該当値テキスト"/>
        <xdr:cNvSpPr txBox="1"/>
      </xdr:nvSpPr>
      <xdr:spPr>
        <a:xfrm>
          <a:off x="16357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92" name="楕円 491"/>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40005</xdr:rowOff>
    </xdr:to>
    <xdr:cxnSp macro="">
      <xdr:nvCxnSpPr>
        <xdr:cNvPr id="493" name="直線コネクタ 492"/>
        <xdr:cNvCxnSpPr/>
      </xdr:nvCxnSpPr>
      <xdr:spPr>
        <a:xfrm>
          <a:off x="15481300" y="65455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494" name="楕円 493"/>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39</xdr:row>
      <xdr:rowOff>0</xdr:rowOff>
    </xdr:to>
    <xdr:cxnSp macro="">
      <xdr:nvCxnSpPr>
        <xdr:cNvPr id="495" name="直線コネクタ 494"/>
        <xdr:cNvCxnSpPr/>
      </xdr:nvCxnSpPr>
      <xdr:spPr>
        <a:xfrm flipV="1">
          <a:off x="14592300" y="65455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496" name="楕円 495"/>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0</xdr:rowOff>
    </xdr:from>
    <xdr:to>
      <xdr:col>76</xdr:col>
      <xdr:colOff>114300</xdr:colOff>
      <xdr:row>39</xdr:row>
      <xdr:rowOff>93345</xdr:rowOff>
    </xdr:to>
    <xdr:cxnSp macro="">
      <xdr:nvCxnSpPr>
        <xdr:cNvPr id="497" name="直線コネクタ 496"/>
        <xdr:cNvCxnSpPr/>
      </xdr:nvCxnSpPr>
      <xdr:spPr>
        <a:xfrm flipV="1">
          <a:off x="13703300" y="66865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98"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99"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00"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01"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502" name="n_2mainValue【認定こども園・幼稚園・保育所】&#10;有形固定資産減価償却率"/>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503" name="n_3mainValue【認定こども園・幼稚園・保育所】&#10;有形固定資産減価償却率"/>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3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536" name="フローチャート: 判断 535"/>
        <xdr:cNvSpPr/>
      </xdr:nvSpPr>
      <xdr:spPr>
        <a:xfrm>
          <a:off x="19494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542" name="楕円 541"/>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543"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147320</xdr:rowOff>
    </xdr:from>
    <xdr:to>
      <xdr:col>112</xdr:col>
      <xdr:colOff>38100</xdr:colOff>
      <xdr:row>38</xdr:row>
      <xdr:rowOff>77470</xdr:rowOff>
    </xdr:to>
    <xdr:sp macro="" textlink="">
      <xdr:nvSpPr>
        <xdr:cNvPr id="544" name="楕円 543"/>
        <xdr:cNvSpPr/>
      </xdr:nvSpPr>
      <xdr:spPr>
        <a:xfrm>
          <a:off x="2127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26670</xdr:rowOff>
    </xdr:to>
    <xdr:cxnSp macro="">
      <xdr:nvCxnSpPr>
        <xdr:cNvPr id="545" name="直線コネクタ 544"/>
        <xdr:cNvCxnSpPr/>
      </xdr:nvCxnSpPr>
      <xdr:spPr>
        <a:xfrm flipV="1">
          <a:off x="21323300" y="6515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546" name="楕円 545"/>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26670</xdr:rowOff>
    </xdr:to>
    <xdr:cxnSp macro="">
      <xdr:nvCxnSpPr>
        <xdr:cNvPr id="547" name="直線コネクタ 546"/>
        <xdr:cNvCxnSpPr/>
      </xdr:nvCxnSpPr>
      <xdr:spPr>
        <a:xfrm>
          <a:off x="20434300" y="6511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48" name="楕円 547"/>
        <xdr:cNvSpPr/>
      </xdr:nvSpPr>
      <xdr:spPr>
        <a:xfrm>
          <a:off x="19494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95250</xdr:rowOff>
    </xdr:from>
    <xdr:to>
      <xdr:col>107</xdr:col>
      <xdr:colOff>50800</xdr:colOff>
      <xdr:row>37</xdr:row>
      <xdr:rowOff>167640</xdr:rowOff>
    </xdr:to>
    <xdr:cxnSp macro="">
      <xdr:nvCxnSpPr>
        <xdr:cNvPr id="549" name="直線コネクタ 548"/>
        <xdr:cNvCxnSpPr/>
      </xdr:nvCxnSpPr>
      <xdr:spPr>
        <a:xfrm>
          <a:off x="19545300" y="643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50"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51"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102887</xdr:rowOff>
    </xdr:from>
    <xdr:ext cx="469744" cy="259045"/>
    <xdr:sp macro="" textlink="">
      <xdr:nvSpPr>
        <xdr:cNvPr id="552" name="n_3aveValue【認定こども園・幼稚園・保育所】&#10;一人当たり面積"/>
        <xdr:cNvSpPr txBox="1"/>
      </xdr:nvSpPr>
      <xdr:spPr>
        <a:xfrm>
          <a:off x="19310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93997</xdr:rowOff>
    </xdr:from>
    <xdr:ext cx="469744" cy="259045"/>
    <xdr:sp macro="" textlink="">
      <xdr:nvSpPr>
        <xdr:cNvPr id="553" name="n_1mainValue【認定こども園・幼稚園・保育所】&#10;一人当たり面積"/>
        <xdr:cNvSpPr txBox="1"/>
      </xdr:nvSpPr>
      <xdr:spPr>
        <a:xfrm>
          <a:off x="210757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554" name="n_2mainValue【認定こども園・幼稚園・保育所】&#10;一人当たり面積"/>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555" name="n_3main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87"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91" name="フローチャート: 判断 590"/>
        <xdr:cNvSpPr/>
      </xdr:nvSpPr>
      <xdr:spPr>
        <a:xfrm>
          <a:off x="1365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97" name="楕円 596"/>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98" name="【学校施設】&#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599" name="楕円 598"/>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99604</xdr:rowOff>
    </xdr:to>
    <xdr:cxnSp macro="">
      <xdr:nvCxnSpPr>
        <xdr:cNvPr id="600" name="直線コネクタ 599"/>
        <xdr:cNvCxnSpPr/>
      </xdr:nvCxnSpPr>
      <xdr:spPr>
        <a:xfrm flipV="1">
          <a:off x="15481300" y="1048294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601" name="楕円 600"/>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128996</xdr:rowOff>
    </xdr:to>
    <xdr:cxnSp macro="">
      <xdr:nvCxnSpPr>
        <xdr:cNvPr id="602" name="直線コネクタ 601"/>
        <xdr:cNvCxnSpPr/>
      </xdr:nvCxnSpPr>
      <xdr:spPr>
        <a:xfrm flipV="1">
          <a:off x="14592300" y="105580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03" name="楕円 602"/>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128996</xdr:rowOff>
    </xdr:to>
    <xdr:cxnSp macro="">
      <xdr:nvCxnSpPr>
        <xdr:cNvPr id="604" name="直線コネクタ 603"/>
        <xdr:cNvCxnSpPr/>
      </xdr:nvCxnSpPr>
      <xdr:spPr>
        <a:xfrm>
          <a:off x="13703300" y="105743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05"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06"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157134</xdr:rowOff>
    </xdr:from>
    <xdr:ext cx="405111" cy="259045"/>
    <xdr:sp macro="" textlink="">
      <xdr:nvSpPr>
        <xdr:cNvPr id="607" name="n_3aveValue【学校施設】&#10;有形固定資産減価償却率"/>
        <xdr:cNvSpPr txBox="1"/>
      </xdr:nvSpPr>
      <xdr:spPr>
        <a:xfrm>
          <a:off x="13500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608" name="n_1mainValue【学校施設】&#10;有形固定資産減価償却率"/>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609" name="n_2mainValue【学校施設】&#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10" name="n_3mainValue【学校施設】&#10;有形固定資産減価償却率"/>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44"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164465</xdr:rowOff>
    </xdr:from>
    <xdr:to>
      <xdr:col>102</xdr:col>
      <xdr:colOff>165100</xdr:colOff>
      <xdr:row>60</xdr:row>
      <xdr:rowOff>94615</xdr:rowOff>
    </xdr:to>
    <xdr:sp macro="" textlink="">
      <xdr:nvSpPr>
        <xdr:cNvPr id="648" name="フローチャート: 判断 647"/>
        <xdr:cNvSpPr/>
      </xdr:nvSpPr>
      <xdr:spPr>
        <a:xfrm>
          <a:off x="19494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38735</xdr:rowOff>
    </xdr:from>
    <xdr:to>
      <xdr:col>116</xdr:col>
      <xdr:colOff>114300</xdr:colOff>
      <xdr:row>59</xdr:row>
      <xdr:rowOff>140335</xdr:rowOff>
    </xdr:to>
    <xdr:sp macro="" textlink="">
      <xdr:nvSpPr>
        <xdr:cNvPr id="654" name="楕円 653"/>
        <xdr:cNvSpPr/>
      </xdr:nvSpPr>
      <xdr:spPr>
        <a:xfrm>
          <a:off x="22110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61612</xdr:rowOff>
    </xdr:from>
    <xdr:ext cx="469744" cy="259045"/>
    <xdr:sp macro="" textlink="">
      <xdr:nvSpPr>
        <xdr:cNvPr id="655" name="【学校施設】&#10;一人当たり面積該当値テキスト"/>
        <xdr:cNvSpPr txBox="1"/>
      </xdr:nvSpPr>
      <xdr:spPr>
        <a:xfrm>
          <a:off x="22199600"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58738</xdr:rowOff>
    </xdr:from>
    <xdr:to>
      <xdr:col>112</xdr:col>
      <xdr:colOff>38100</xdr:colOff>
      <xdr:row>59</xdr:row>
      <xdr:rowOff>160338</xdr:rowOff>
    </xdr:to>
    <xdr:sp macro="" textlink="">
      <xdr:nvSpPr>
        <xdr:cNvPr id="656" name="楕円 655"/>
        <xdr:cNvSpPr/>
      </xdr:nvSpPr>
      <xdr:spPr>
        <a:xfrm>
          <a:off x="21272500" y="101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89535</xdr:rowOff>
    </xdr:from>
    <xdr:to>
      <xdr:col>116</xdr:col>
      <xdr:colOff>63500</xdr:colOff>
      <xdr:row>59</xdr:row>
      <xdr:rowOff>109538</xdr:rowOff>
    </xdr:to>
    <xdr:cxnSp macro="">
      <xdr:nvCxnSpPr>
        <xdr:cNvPr id="657" name="直線コネクタ 656"/>
        <xdr:cNvCxnSpPr/>
      </xdr:nvCxnSpPr>
      <xdr:spPr>
        <a:xfrm flipV="1">
          <a:off x="21323300" y="10205085"/>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89218</xdr:rowOff>
    </xdr:from>
    <xdr:to>
      <xdr:col>107</xdr:col>
      <xdr:colOff>101600</xdr:colOff>
      <xdr:row>60</xdr:row>
      <xdr:rowOff>19368</xdr:rowOff>
    </xdr:to>
    <xdr:sp macro="" textlink="">
      <xdr:nvSpPr>
        <xdr:cNvPr id="658" name="楕円 657"/>
        <xdr:cNvSpPr/>
      </xdr:nvSpPr>
      <xdr:spPr>
        <a:xfrm>
          <a:off x="20383500" y="10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109538</xdr:rowOff>
    </xdr:from>
    <xdr:to>
      <xdr:col>111</xdr:col>
      <xdr:colOff>177800</xdr:colOff>
      <xdr:row>59</xdr:row>
      <xdr:rowOff>140018</xdr:rowOff>
    </xdr:to>
    <xdr:cxnSp macro="">
      <xdr:nvCxnSpPr>
        <xdr:cNvPr id="659" name="直線コネクタ 658"/>
        <xdr:cNvCxnSpPr/>
      </xdr:nvCxnSpPr>
      <xdr:spPr>
        <a:xfrm flipV="1">
          <a:off x="20434300" y="1022508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133032</xdr:rowOff>
    </xdr:from>
    <xdr:to>
      <xdr:col>102</xdr:col>
      <xdr:colOff>165100</xdr:colOff>
      <xdr:row>60</xdr:row>
      <xdr:rowOff>63182</xdr:rowOff>
    </xdr:to>
    <xdr:sp macro="" textlink="">
      <xdr:nvSpPr>
        <xdr:cNvPr id="660" name="楕円 659"/>
        <xdr:cNvSpPr/>
      </xdr:nvSpPr>
      <xdr:spPr>
        <a:xfrm>
          <a:off x="19494500" y="102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140018</xdr:rowOff>
    </xdr:from>
    <xdr:to>
      <xdr:col>107</xdr:col>
      <xdr:colOff>50800</xdr:colOff>
      <xdr:row>60</xdr:row>
      <xdr:rowOff>12382</xdr:rowOff>
    </xdr:to>
    <xdr:cxnSp macro="">
      <xdr:nvCxnSpPr>
        <xdr:cNvPr id="661" name="直線コネクタ 660"/>
        <xdr:cNvCxnSpPr/>
      </xdr:nvCxnSpPr>
      <xdr:spPr>
        <a:xfrm flipV="1">
          <a:off x="19545300" y="10255568"/>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62"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63"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85742</xdr:rowOff>
    </xdr:from>
    <xdr:ext cx="469744" cy="259045"/>
    <xdr:sp macro="" textlink="">
      <xdr:nvSpPr>
        <xdr:cNvPr id="664" name="n_3aveValue【学校施設】&#10;一人当たり面積"/>
        <xdr:cNvSpPr txBox="1"/>
      </xdr:nvSpPr>
      <xdr:spPr>
        <a:xfrm>
          <a:off x="19310427" y="103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5415</xdr:rowOff>
    </xdr:from>
    <xdr:ext cx="469744" cy="259045"/>
    <xdr:sp macro="" textlink="">
      <xdr:nvSpPr>
        <xdr:cNvPr id="665" name="n_1mainValue【学校施設】&#10;一人当たり面積"/>
        <xdr:cNvSpPr txBox="1"/>
      </xdr:nvSpPr>
      <xdr:spPr>
        <a:xfrm>
          <a:off x="21075727" y="994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35895</xdr:rowOff>
    </xdr:from>
    <xdr:ext cx="469744" cy="259045"/>
    <xdr:sp macro="" textlink="">
      <xdr:nvSpPr>
        <xdr:cNvPr id="666" name="n_2mainValue【学校施設】&#10;一人当たり面積"/>
        <xdr:cNvSpPr txBox="1"/>
      </xdr:nvSpPr>
      <xdr:spPr>
        <a:xfrm>
          <a:off x="20199427" y="997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79709</xdr:rowOff>
    </xdr:from>
    <xdr:ext cx="469744" cy="259045"/>
    <xdr:sp macro="" textlink="">
      <xdr:nvSpPr>
        <xdr:cNvPr id="667" name="n_3mainValue【学校施設】&#10;一人当たり面積"/>
        <xdr:cNvSpPr txBox="1"/>
      </xdr:nvSpPr>
      <xdr:spPr>
        <a:xfrm>
          <a:off x="19310427" y="1002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8" name="直線コネクタ 6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9" name="テキスト ボックス 6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0" name="直線コネクタ 6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1" name="テキスト ボックス 6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2" name="直線コネクタ 6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3" name="テキスト ボックス 6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4" name="直線コネクタ 6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5" name="テキスト ボックス 6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6" name="直線コネクタ 6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7" name="テキスト ボックス 6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8" name="直線コネクタ 6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9" name="テキスト ボックス 6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0" name="直線コネクタ 6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1" name="テキスト ボックス 6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84</xdr:row>
      <xdr:rowOff>29936</xdr:rowOff>
    </xdr:to>
    <xdr:cxnSp macro="">
      <xdr:nvCxnSpPr>
        <xdr:cNvPr id="693" name="直線コネクタ 692"/>
        <xdr:cNvCxnSpPr/>
      </xdr:nvCxnSpPr>
      <xdr:spPr>
        <a:xfrm flipV="1">
          <a:off x="16318864" y="13280571"/>
          <a:ext cx="0" cy="1151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33763</xdr:rowOff>
    </xdr:from>
    <xdr:ext cx="405111" cy="259045"/>
    <xdr:sp macro="" textlink="">
      <xdr:nvSpPr>
        <xdr:cNvPr id="694" name="【児童館】&#10;有形固定資産減価償却率最小値テキスト"/>
        <xdr:cNvSpPr txBox="1"/>
      </xdr:nvSpPr>
      <xdr:spPr>
        <a:xfrm>
          <a:off x="16357600" y="1443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29936</xdr:rowOff>
    </xdr:from>
    <xdr:to>
      <xdr:col>86</xdr:col>
      <xdr:colOff>25400</xdr:colOff>
      <xdr:row>84</xdr:row>
      <xdr:rowOff>29936</xdr:rowOff>
    </xdr:to>
    <xdr:cxnSp macro="">
      <xdr:nvCxnSpPr>
        <xdr:cNvPr id="695" name="直線コネクタ 694"/>
        <xdr:cNvCxnSpPr/>
      </xdr:nvCxnSpPr>
      <xdr:spPr>
        <a:xfrm>
          <a:off x="16230600" y="1443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7" name="直線コネクタ 6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698" name="【児童館】&#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99" name="フローチャート: 判断 698"/>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129358</xdr:rowOff>
    </xdr:from>
    <xdr:to>
      <xdr:col>81</xdr:col>
      <xdr:colOff>101600</xdr:colOff>
      <xdr:row>81</xdr:row>
      <xdr:rowOff>59508</xdr:rowOff>
    </xdr:to>
    <xdr:sp macro="" textlink="">
      <xdr:nvSpPr>
        <xdr:cNvPr id="700" name="フローチャート: 判断 699"/>
        <xdr:cNvSpPr/>
      </xdr:nvSpPr>
      <xdr:spPr>
        <a:xfrm>
          <a:off x="15430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150586</xdr:rowOff>
    </xdr:from>
    <xdr:to>
      <xdr:col>76</xdr:col>
      <xdr:colOff>165100</xdr:colOff>
      <xdr:row>81</xdr:row>
      <xdr:rowOff>80736</xdr:rowOff>
    </xdr:to>
    <xdr:sp macro="" textlink="">
      <xdr:nvSpPr>
        <xdr:cNvPr id="701" name="フローチャート: 判断 700"/>
        <xdr:cNvSpPr/>
      </xdr:nvSpPr>
      <xdr:spPr>
        <a:xfrm>
          <a:off x="14541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702" name="フローチャート: 判断 701"/>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3" name="テキスト ボックス 7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4" name="テキスト ボックス 7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5" name="テキスト ボックス 7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6" name="テキスト ボックス 7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7" name="テキスト ボックス 7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8" name="楕円 707"/>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09"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710" name="楕円 709"/>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711" name="直線コネクタ 710"/>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712" name="楕円 711"/>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713" name="直線コネクタ 712"/>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54248</xdr:rowOff>
    </xdr:from>
    <xdr:to>
      <xdr:col>72</xdr:col>
      <xdr:colOff>38100</xdr:colOff>
      <xdr:row>85</xdr:row>
      <xdr:rowOff>155848</xdr:rowOff>
    </xdr:to>
    <xdr:sp macro="" textlink="">
      <xdr:nvSpPr>
        <xdr:cNvPr id="714" name="楕円 713"/>
        <xdr:cNvSpPr/>
      </xdr:nvSpPr>
      <xdr:spPr>
        <a:xfrm>
          <a:off x="1365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85</xdr:row>
      <xdr:rowOff>105048</xdr:rowOff>
    </xdr:to>
    <xdr:cxnSp macro="">
      <xdr:nvCxnSpPr>
        <xdr:cNvPr id="715" name="直線コネクタ 714"/>
        <xdr:cNvCxnSpPr/>
      </xdr:nvCxnSpPr>
      <xdr:spPr>
        <a:xfrm flipV="1">
          <a:off x="13703300" y="13280571"/>
          <a:ext cx="889000" cy="13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50635</xdr:rowOff>
    </xdr:from>
    <xdr:ext cx="405111" cy="259045"/>
    <xdr:sp macro="" textlink="">
      <xdr:nvSpPr>
        <xdr:cNvPr id="716" name="n_1aveValue【児童館】&#10;有形固定資産減価償却率"/>
        <xdr:cNvSpPr txBox="1"/>
      </xdr:nvSpPr>
      <xdr:spPr>
        <a:xfrm>
          <a:off x="152660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71863</xdr:rowOff>
    </xdr:from>
    <xdr:ext cx="405111" cy="259045"/>
    <xdr:sp macro="" textlink="">
      <xdr:nvSpPr>
        <xdr:cNvPr id="717" name="n_2aveValue【児童館】&#10;有形固定資産減価償却率"/>
        <xdr:cNvSpPr txBox="1"/>
      </xdr:nvSpPr>
      <xdr:spPr>
        <a:xfrm>
          <a:off x="143897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718" name="n_3aveValue【児童館】&#10;有形固定資産減価償却率"/>
        <xdr:cNvSpPr txBox="1"/>
      </xdr:nvSpPr>
      <xdr:spPr>
        <a:xfrm>
          <a:off x="13500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719"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720"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146975</xdr:rowOff>
    </xdr:from>
    <xdr:ext cx="405111" cy="259045"/>
    <xdr:sp macro="" textlink="">
      <xdr:nvSpPr>
        <xdr:cNvPr id="721" name="n_3mainValue【児童館】&#10;有形固定資産減価償却率"/>
        <xdr:cNvSpPr txBox="1"/>
      </xdr:nvSpPr>
      <xdr:spPr>
        <a:xfrm>
          <a:off x="13500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0" name="テキスト ボックス 7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1" name="直線コネクタ 7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2" name="直線コネクタ 7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3" name="テキスト ボックス 7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4" name="直線コネクタ 7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5" name="テキスト ボックス 7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6" name="直線コネクタ 7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7" name="テキスト ボックス 7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8" name="直線コネクタ 7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9" name="テキスト ボックス 7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0" name="直線コネクタ 7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1" name="テキスト ボックス 7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5" name="直線コネクタ 74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7" name="直線コネクタ 74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9" name="直線コネクタ 74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5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1" name="フローチャート: 判断 75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2" name="フローチャート: 判断 75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3" name="フローチャート: 判断 75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54" name="フローチャート: 判断 75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60" name="楕円 759"/>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61"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62" name="楕円 761"/>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63" name="直線コネクタ 762"/>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64" name="楕円 763"/>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65" name="直線コネクタ 764"/>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66" name="楕円 765"/>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86</xdr:row>
      <xdr:rowOff>76200</xdr:rowOff>
    </xdr:to>
    <xdr:cxnSp macro="">
      <xdr:nvCxnSpPr>
        <xdr:cNvPr id="767" name="直線コネクタ 766"/>
        <xdr:cNvCxnSpPr/>
      </xdr:nvCxnSpPr>
      <xdr:spPr>
        <a:xfrm>
          <a:off x="19545300" y="14478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7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7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7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73"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8" name="直線コネクタ 79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800" name="直線コネクタ 79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2" name="直線コネクタ 80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80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4" name="フローチャート: 判断 80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5" name="フローチャート: 判断 80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6" name="フローチャート: 判断 80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807" name="フローチャート: 判断 806"/>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813" name="楕円 812"/>
        <xdr:cNvSpPr/>
      </xdr:nvSpPr>
      <xdr:spPr>
        <a:xfrm>
          <a:off x="16268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120666</xdr:rowOff>
    </xdr:from>
    <xdr:ext cx="405111" cy="259045"/>
    <xdr:sp macro="" textlink="">
      <xdr:nvSpPr>
        <xdr:cNvPr id="814" name="【公民館】&#10;有形固定資産減価償却率該当値テキスト"/>
        <xdr:cNvSpPr txBox="1"/>
      </xdr:nvSpPr>
      <xdr:spPr>
        <a:xfrm>
          <a:off x="16357600"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815" name="楕円 814"/>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104</xdr:row>
      <xdr:rowOff>15239</xdr:rowOff>
    </xdr:to>
    <xdr:cxnSp macro="">
      <xdr:nvCxnSpPr>
        <xdr:cNvPr id="816" name="直線コネクタ 815"/>
        <xdr:cNvCxnSpPr/>
      </xdr:nvCxnSpPr>
      <xdr:spPr>
        <a:xfrm flipV="1">
          <a:off x="15481300" y="1780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17" name="楕円 816"/>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15239</xdr:rowOff>
    </xdr:to>
    <xdr:cxnSp macro="">
      <xdr:nvCxnSpPr>
        <xdr:cNvPr id="818" name="直線コネクタ 817"/>
        <xdr:cNvCxnSpPr/>
      </xdr:nvCxnSpPr>
      <xdr:spPr>
        <a:xfrm>
          <a:off x="14592300" y="17834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819" name="楕円 818"/>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85725</xdr:rowOff>
    </xdr:to>
    <xdr:cxnSp macro="">
      <xdr:nvCxnSpPr>
        <xdr:cNvPr id="820" name="直線コネクタ 819"/>
        <xdr:cNvCxnSpPr/>
      </xdr:nvCxnSpPr>
      <xdr:spPr>
        <a:xfrm flipV="1">
          <a:off x="13703300" y="1783461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82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82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23"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824"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25" name="n_2mainValue【公民館】&#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153052</xdr:rowOff>
    </xdr:from>
    <xdr:ext cx="405111" cy="259045"/>
    <xdr:sp macro="" textlink="">
      <xdr:nvSpPr>
        <xdr:cNvPr id="826" name="n_3mainValue【公民館】&#10;有形固定資産減価償却率"/>
        <xdr:cNvSpPr txBox="1"/>
      </xdr:nvSpPr>
      <xdr:spPr>
        <a:xfrm>
          <a:off x="13500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7" name="直線コネクタ 8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8" name="テキスト ボックス 8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9" name="直線コネクタ 8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0" name="テキスト ボックス 8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1" name="直線コネクタ 8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2" name="テキスト ボックス 8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3" name="直線コネクタ 8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4" name="テキスト ボックス 8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5" name="直線コネクタ 8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6" name="テキスト ボックス 8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50" name="直線コネクタ 84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5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52" name="直線コネクタ 85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5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54" name="直線コネクタ 85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5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6" name="フローチャート: 判断 85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7" name="フローチャート: 判断 85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8" name="フローチャート: 判断 85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9" name="フローチャート: 判断 85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65" name="楕円 864"/>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66" name="【公民館】&#10;一人当たり面積該当値テキスト"/>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67" name="楕円 866"/>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57150</xdr:rowOff>
    </xdr:to>
    <xdr:cxnSp macro="">
      <xdr:nvCxnSpPr>
        <xdr:cNvPr id="868" name="直線コネクタ 867"/>
        <xdr:cNvCxnSpPr/>
      </xdr:nvCxnSpPr>
      <xdr:spPr>
        <a:xfrm flipV="1">
          <a:off x="21323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69" name="楕円 868"/>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57150</xdr:rowOff>
    </xdr:to>
    <xdr:cxnSp macro="">
      <xdr:nvCxnSpPr>
        <xdr:cNvPr id="870" name="直線コネクタ 869"/>
        <xdr:cNvCxnSpPr/>
      </xdr:nvCxnSpPr>
      <xdr:spPr>
        <a:xfrm>
          <a:off x="20434300" y="18387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871" name="楕円 870"/>
        <xdr:cNvSpPr/>
      </xdr:nvSpPr>
      <xdr:spPr>
        <a:xfrm>
          <a:off x="19494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38100</xdr:rowOff>
    </xdr:from>
    <xdr:to>
      <xdr:col>107</xdr:col>
      <xdr:colOff>50800</xdr:colOff>
      <xdr:row>107</xdr:row>
      <xdr:rowOff>41911</xdr:rowOff>
    </xdr:to>
    <xdr:cxnSp macro="">
      <xdr:nvCxnSpPr>
        <xdr:cNvPr id="872" name="直線コネクタ 871"/>
        <xdr:cNvCxnSpPr/>
      </xdr:nvCxnSpPr>
      <xdr:spPr>
        <a:xfrm>
          <a:off x="19545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87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7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75"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876" name="n_1mainValue【公民館】&#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7"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80027</xdr:rowOff>
    </xdr:from>
    <xdr:ext cx="469744" cy="259045"/>
    <xdr:sp macro="" textlink="">
      <xdr:nvSpPr>
        <xdr:cNvPr id="878" name="n_3mainValue【公民館】&#10;一人当たり面積"/>
        <xdr:cNvSpPr txBox="1"/>
      </xdr:nvSpPr>
      <xdr:spPr>
        <a:xfrm>
          <a:off x="19310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右肩上がりに推移しており，資産の老朽化が進んでいる。道路，橋りょう・トンネル，公営住宅，児童館，公民館は類似団体内平均を上回っており，老朽化が顕著な施設として課題となっている。特に児童館においては有形固定資産比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に達しており，機能を既存建物へ移転することとなった。今後も引き続き公共施設マネジメントや個別施設計画等に基づき，施設の長寿命化，集約化・複合化を進めていく必要がある。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64589</xdr:rowOff>
    </xdr:from>
    <xdr:to>
      <xdr:col>24</xdr:col>
      <xdr:colOff>114300</xdr:colOff>
      <xdr:row>36</xdr:row>
      <xdr:rowOff>166189</xdr:rowOff>
    </xdr:to>
    <xdr:sp macro="" textlink="">
      <xdr:nvSpPr>
        <xdr:cNvPr id="72" name="楕円 71"/>
        <xdr:cNvSpPr/>
      </xdr:nvSpPr>
      <xdr:spPr>
        <a:xfrm>
          <a:off x="4584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87466</xdr:rowOff>
    </xdr:from>
    <xdr:ext cx="405111" cy="259045"/>
    <xdr:sp macro="" textlink="">
      <xdr:nvSpPr>
        <xdr:cNvPr id="73" name="【図書館】&#10;有形固定資産減価償却率該当値テキスト"/>
        <xdr:cNvSpPr txBox="1"/>
      </xdr:nvSpPr>
      <xdr:spPr>
        <a:xfrm>
          <a:off x="4673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4" name="楕円 73"/>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148046</xdr:rowOff>
    </xdr:to>
    <xdr:cxnSp macro="">
      <xdr:nvCxnSpPr>
        <xdr:cNvPr id="75" name="直線コネクタ 74"/>
        <xdr:cNvCxnSpPr/>
      </xdr:nvCxnSpPr>
      <xdr:spPr>
        <a:xfrm flipV="1">
          <a:off x="3797300" y="62875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156028</xdr:rowOff>
    </xdr:from>
    <xdr:to>
      <xdr:col>15</xdr:col>
      <xdr:colOff>101600</xdr:colOff>
      <xdr:row>36</xdr:row>
      <xdr:rowOff>86178</xdr:rowOff>
    </xdr:to>
    <xdr:sp macro="" textlink="">
      <xdr:nvSpPr>
        <xdr:cNvPr id="76" name="楕円 75"/>
        <xdr:cNvSpPr/>
      </xdr:nvSpPr>
      <xdr:spPr>
        <a:xfrm>
          <a:off x="2857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35378</xdr:rowOff>
    </xdr:from>
    <xdr:to>
      <xdr:col>19</xdr:col>
      <xdr:colOff>177800</xdr:colOff>
      <xdr:row>36</xdr:row>
      <xdr:rowOff>148046</xdr:rowOff>
    </xdr:to>
    <xdr:cxnSp macro="">
      <xdr:nvCxnSpPr>
        <xdr:cNvPr id="77" name="直線コネクタ 76"/>
        <xdr:cNvCxnSpPr/>
      </xdr:nvCxnSpPr>
      <xdr:spPr>
        <a:xfrm>
          <a:off x="2908300" y="6207578"/>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22134</xdr:rowOff>
    </xdr:from>
    <xdr:to>
      <xdr:col>10</xdr:col>
      <xdr:colOff>165100</xdr:colOff>
      <xdr:row>37</xdr:row>
      <xdr:rowOff>123734</xdr:rowOff>
    </xdr:to>
    <xdr:sp macro="" textlink="">
      <xdr:nvSpPr>
        <xdr:cNvPr id="78" name="楕円 77"/>
        <xdr:cNvSpPr/>
      </xdr:nvSpPr>
      <xdr:spPr>
        <a:xfrm>
          <a:off x="1968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35378</xdr:rowOff>
    </xdr:from>
    <xdr:to>
      <xdr:col>15</xdr:col>
      <xdr:colOff>50800</xdr:colOff>
      <xdr:row>37</xdr:row>
      <xdr:rowOff>72934</xdr:rowOff>
    </xdr:to>
    <xdr:cxnSp macro="">
      <xdr:nvCxnSpPr>
        <xdr:cNvPr id="79" name="直線コネクタ 78"/>
        <xdr:cNvCxnSpPr/>
      </xdr:nvCxnSpPr>
      <xdr:spPr>
        <a:xfrm flipV="1">
          <a:off x="2019300" y="6207578"/>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3" name="n_1mainValue【図書館】&#10;有形固定資産減価償却率"/>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102705</xdr:rowOff>
    </xdr:from>
    <xdr:ext cx="405111" cy="259045"/>
    <xdr:sp macro="" textlink="">
      <xdr:nvSpPr>
        <xdr:cNvPr id="84" name="n_2mainValue【図書館】&#10;有形固定資産減価償却率"/>
        <xdr:cNvSpPr txBox="1"/>
      </xdr:nvSpPr>
      <xdr:spPr>
        <a:xfrm>
          <a:off x="2705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5" name="n_3main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4" name="楕円 123"/>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5"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6" name="楕円 125"/>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7" name="直線コネクタ 126"/>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8" name="楕円 127"/>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40</xdr:row>
      <xdr:rowOff>63500</xdr:rowOff>
    </xdr:to>
    <xdr:cxnSp macro="">
      <xdr:nvCxnSpPr>
        <xdr:cNvPr id="129" name="直線コネクタ 128"/>
        <xdr:cNvCxnSpPr/>
      </xdr:nvCxnSpPr>
      <xdr:spPr>
        <a:xfrm flipV="1">
          <a:off x="8750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0" name="楕円 129"/>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40</xdr:row>
      <xdr:rowOff>63500</xdr:rowOff>
    </xdr:to>
    <xdr:cxnSp macro="">
      <xdr:nvCxnSpPr>
        <xdr:cNvPr id="131" name="直線コネクタ 130"/>
        <xdr:cNvCxnSpPr/>
      </xdr:nvCxnSpPr>
      <xdr:spPr>
        <a:xfrm>
          <a:off x="7861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34" name="n_3aveValue【図書館】&#10;一人当たり面積"/>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5"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36"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3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3084</xdr:rowOff>
    </xdr:from>
    <xdr:to>
      <xdr:col>10</xdr:col>
      <xdr:colOff>165100</xdr:colOff>
      <xdr:row>59</xdr:row>
      <xdr:rowOff>104684</xdr:rowOff>
    </xdr:to>
    <xdr:sp macro="" textlink="">
      <xdr:nvSpPr>
        <xdr:cNvPr id="172" name="フローチャート: 判断 171"/>
        <xdr:cNvSpPr/>
      </xdr:nvSpPr>
      <xdr:spPr>
        <a:xfrm>
          <a:off x="1968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78" name="楕円 177"/>
        <xdr:cNvSpPr/>
      </xdr:nvSpPr>
      <xdr:spPr>
        <a:xfrm>
          <a:off x="4584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128831</xdr:rowOff>
    </xdr:from>
    <xdr:ext cx="405111" cy="259045"/>
    <xdr:sp macro="" textlink="">
      <xdr:nvSpPr>
        <xdr:cNvPr id="179" name="【体育館・プール】&#10;有形固定資産減価償却率該当値テキスト"/>
        <xdr:cNvSpPr txBox="1"/>
      </xdr:nvSpPr>
      <xdr:spPr>
        <a:xfrm>
          <a:off x="4673600"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80" name="楕円 179"/>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156754</xdr:rowOff>
    </xdr:from>
    <xdr:to>
      <xdr:col>24</xdr:col>
      <xdr:colOff>63500</xdr:colOff>
      <xdr:row>58</xdr:row>
      <xdr:rowOff>21227</xdr:rowOff>
    </xdr:to>
    <xdr:cxnSp macro="">
      <xdr:nvCxnSpPr>
        <xdr:cNvPr id="181" name="直線コネクタ 180"/>
        <xdr:cNvCxnSpPr/>
      </xdr:nvCxnSpPr>
      <xdr:spPr>
        <a:xfrm flipV="1">
          <a:off x="3797300" y="99294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119017</xdr:rowOff>
    </xdr:from>
    <xdr:to>
      <xdr:col>15</xdr:col>
      <xdr:colOff>101600</xdr:colOff>
      <xdr:row>57</xdr:row>
      <xdr:rowOff>49167</xdr:rowOff>
    </xdr:to>
    <xdr:sp macro="" textlink="">
      <xdr:nvSpPr>
        <xdr:cNvPr id="182" name="楕円 181"/>
        <xdr:cNvSpPr/>
      </xdr:nvSpPr>
      <xdr:spPr>
        <a:xfrm>
          <a:off x="2857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169817</xdr:rowOff>
    </xdr:from>
    <xdr:to>
      <xdr:col>19</xdr:col>
      <xdr:colOff>177800</xdr:colOff>
      <xdr:row>58</xdr:row>
      <xdr:rowOff>21227</xdr:rowOff>
    </xdr:to>
    <xdr:cxnSp macro="">
      <xdr:nvCxnSpPr>
        <xdr:cNvPr id="183" name="直線コネクタ 182"/>
        <xdr:cNvCxnSpPr/>
      </xdr:nvCxnSpPr>
      <xdr:spPr>
        <a:xfrm>
          <a:off x="2908300" y="9771017"/>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22678</xdr:rowOff>
    </xdr:from>
    <xdr:to>
      <xdr:col>10</xdr:col>
      <xdr:colOff>165100</xdr:colOff>
      <xdr:row>57</xdr:row>
      <xdr:rowOff>124278</xdr:rowOff>
    </xdr:to>
    <xdr:sp macro="" textlink="">
      <xdr:nvSpPr>
        <xdr:cNvPr id="184" name="楕円 183"/>
        <xdr:cNvSpPr/>
      </xdr:nvSpPr>
      <xdr:spPr>
        <a:xfrm>
          <a:off x="196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73478</xdr:rowOff>
    </xdr:to>
    <xdr:cxnSp macro="">
      <xdr:nvCxnSpPr>
        <xdr:cNvPr id="185" name="直線コネクタ 184"/>
        <xdr:cNvCxnSpPr/>
      </xdr:nvCxnSpPr>
      <xdr:spPr>
        <a:xfrm flipV="1">
          <a:off x="2019300" y="977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95811</xdr:rowOff>
    </xdr:from>
    <xdr:ext cx="405111" cy="259045"/>
    <xdr:sp macro="" textlink="">
      <xdr:nvSpPr>
        <xdr:cNvPr id="188" name="n_3aveValue【体育館・プール】&#10;有形固定資産減価償却率"/>
        <xdr:cNvSpPr txBox="1"/>
      </xdr:nvSpPr>
      <xdr:spPr>
        <a:xfrm>
          <a:off x="1816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89" name="n_1mainValue【体育館・プール】&#10;有形固定資産減価償却率"/>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65694</xdr:rowOff>
    </xdr:from>
    <xdr:ext cx="405111" cy="259045"/>
    <xdr:sp macro="" textlink="">
      <xdr:nvSpPr>
        <xdr:cNvPr id="190" name="n_2mainValue【体育館・プール】&#10;有形固定資産減価償却率"/>
        <xdr:cNvSpPr txBox="1"/>
      </xdr:nvSpPr>
      <xdr:spPr>
        <a:xfrm>
          <a:off x="2705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140805</xdr:rowOff>
    </xdr:from>
    <xdr:ext cx="405111" cy="259045"/>
    <xdr:sp macro="" textlink="">
      <xdr:nvSpPr>
        <xdr:cNvPr id="191" name="n_3mainValue【体育館・プール】&#10;有形固定資産減価償却率"/>
        <xdr:cNvSpPr txBox="1"/>
      </xdr:nvSpPr>
      <xdr:spPr>
        <a:xfrm>
          <a:off x="1816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124079</xdr:rowOff>
    </xdr:from>
    <xdr:to>
      <xdr:col>41</xdr:col>
      <xdr:colOff>101600</xdr:colOff>
      <xdr:row>64</xdr:row>
      <xdr:rowOff>54229</xdr:rowOff>
    </xdr:to>
    <xdr:sp macro="" textlink="">
      <xdr:nvSpPr>
        <xdr:cNvPr id="224" name="フローチャート: 判断 223"/>
        <xdr:cNvSpPr/>
      </xdr:nvSpPr>
      <xdr:spPr>
        <a:xfrm>
          <a:off x="78105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112268</xdr:rowOff>
    </xdr:from>
    <xdr:to>
      <xdr:col>55</xdr:col>
      <xdr:colOff>50800</xdr:colOff>
      <xdr:row>64</xdr:row>
      <xdr:rowOff>42418</xdr:rowOff>
    </xdr:to>
    <xdr:sp macro="" textlink="">
      <xdr:nvSpPr>
        <xdr:cNvPr id="230" name="楕円 229"/>
        <xdr:cNvSpPr/>
      </xdr:nvSpPr>
      <xdr:spPr>
        <a:xfrm>
          <a:off x="10426700" y="109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113411</xdr:rowOff>
    </xdr:from>
    <xdr:to>
      <xdr:col>50</xdr:col>
      <xdr:colOff>165100</xdr:colOff>
      <xdr:row>64</xdr:row>
      <xdr:rowOff>43561</xdr:rowOff>
    </xdr:to>
    <xdr:sp macro="" textlink="">
      <xdr:nvSpPr>
        <xdr:cNvPr id="232" name="楕円 231"/>
        <xdr:cNvSpPr/>
      </xdr:nvSpPr>
      <xdr:spPr>
        <a:xfrm>
          <a:off x="9588500" y="10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163068</xdr:rowOff>
    </xdr:from>
    <xdr:to>
      <xdr:col>55</xdr:col>
      <xdr:colOff>0</xdr:colOff>
      <xdr:row>63</xdr:row>
      <xdr:rowOff>164211</xdr:rowOff>
    </xdr:to>
    <xdr:cxnSp macro="">
      <xdr:nvCxnSpPr>
        <xdr:cNvPr id="233" name="直線コネクタ 232"/>
        <xdr:cNvCxnSpPr/>
      </xdr:nvCxnSpPr>
      <xdr:spPr>
        <a:xfrm flipV="1">
          <a:off x="9639300" y="109644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20828</xdr:rowOff>
    </xdr:from>
    <xdr:to>
      <xdr:col>46</xdr:col>
      <xdr:colOff>38100</xdr:colOff>
      <xdr:row>64</xdr:row>
      <xdr:rowOff>122428</xdr:rowOff>
    </xdr:to>
    <xdr:sp macro="" textlink="">
      <xdr:nvSpPr>
        <xdr:cNvPr id="234" name="楕円 233"/>
        <xdr:cNvSpPr/>
      </xdr:nvSpPr>
      <xdr:spPr>
        <a:xfrm>
          <a:off x="86995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164211</xdr:rowOff>
    </xdr:from>
    <xdr:to>
      <xdr:col>50</xdr:col>
      <xdr:colOff>114300</xdr:colOff>
      <xdr:row>64</xdr:row>
      <xdr:rowOff>71628</xdr:rowOff>
    </xdr:to>
    <xdr:cxnSp macro="">
      <xdr:nvCxnSpPr>
        <xdr:cNvPr id="235" name="直線コネクタ 234"/>
        <xdr:cNvCxnSpPr/>
      </xdr:nvCxnSpPr>
      <xdr:spPr>
        <a:xfrm flipV="1">
          <a:off x="8750300" y="1096556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20828</xdr:rowOff>
    </xdr:from>
    <xdr:to>
      <xdr:col>41</xdr:col>
      <xdr:colOff>101600</xdr:colOff>
      <xdr:row>64</xdr:row>
      <xdr:rowOff>122428</xdr:rowOff>
    </xdr:to>
    <xdr:sp macro="" textlink="">
      <xdr:nvSpPr>
        <xdr:cNvPr id="236" name="楕円 235"/>
        <xdr:cNvSpPr/>
      </xdr:nvSpPr>
      <xdr:spPr>
        <a:xfrm>
          <a:off x="78105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71628</xdr:rowOff>
    </xdr:from>
    <xdr:to>
      <xdr:col>45</xdr:col>
      <xdr:colOff>177800</xdr:colOff>
      <xdr:row>64</xdr:row>
      <xdr:rowOff>71628</xdr:rowOff>
    </xdr:to>
    <xdr:cxnSp macro="">
      <xdr:nvCxnSpPr>
        <xdr:cNvPr id="237" name="直線コネクタ 236"/>
        <xdr:cNvCxnSpPr/>
      </xdr:nvCxnSpPr>
      <xdr:spPr>
        <a:xfrm>
          <a:off x="7861300" y="1104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70756</xdr:rowOff>
    </xdr:from>
    <xdr:ext cx="469744" cy="259045"/>
    <xdr:sp macro="" textlink="">
      <xdr:nvSpPr>
        <xdr:cNvPr id="240" name="n_3aveValue【体育館・プール】&#10;一人当たり面積"/>
        <xdr:cNvSpPr txBox="1"/>
      </xdr:nvSpPr>
      <xdr:spPr>
        <a:xfrm>
          <a:off x="7626427" y="107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34688</xdr:rowOff>
    </xdr:from>
    <xdr:ext cx="469744" cy="259045"/>
    <xdr:sp macro="" textlink="">
      <xdr:nvSpPr>
        <xdr:cNvPr id="241" name="n_1mainValue【体育館・プール】&#10;一人当たり面積"/>
        <xdr:cNvSpPr txBox="1"/>
      </xdr:nvSpPr>
      <xdr:spPr>
        <a:xfrm>
          <a:off x="9391727" y="110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113555</xdr:rowOff>
    </xdr:from>
    <xdr:ext cx="469744" cy="259045"/>
    <xdr:sp macro="" textlink="">
      <xdr:nvSpPr>
        <xdr:cNvPr id="242" name="n_2mainValue【体育館・プール】&#10;一人当たり面積"/>
        <xdr:cNvSpPr txBox="1"/>
      </xdr:nvSpPr>
      <xdr:spPr>
        <a:xfrm>
          <a:off x="8515427"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113555</xdr:rowOff>
    </xdr:from>
    <xdr:ext cx="469744" cy="259045"/>
    <xdr:sp macro="" textlink="">
      <xdr:nvSpPr>
        <xdr:cNvPr id="243" name="n_3mainValue【体育館・プール】&#10;一人当たり面積"/>
        <xdr:cNvSpPr txBox="1"/>
      </xdr:nvSpPr>
      <xdr:spPr>
        <a:xfrm>
          <a:off x="7626427"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7" name="フローチャート: 判断 276"/>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83" name="楕円 282"/>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84"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85" name="楕円 284"/>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150495</xdr:rowOff>
    </xdr:to>
    <xdr:cxnSp macro="">
      <xdr:nvCxnSpPr>
        <xdr:cNvPr id="286" name="直線コネクタ 285"/>
        <xdr:cNvCxnSpPr/>
      </xdr:nvCxnSpPr>
      <xdr:spPr>
        <a:xfrm flipV="1">
          <a:off x="3797300" y="138226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87" name="楕円 286"/>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5714</xdr:rowOff>
    </xdr:to>
    <xdr:cxnSp macro="">
      <xdr:nvCxnSpPr>
        <xdr:cNvPr id="288" name="直線コネクタ 287"/>
        <xdr:cNvCxnSpPr/>
      </xdr:nvCxnSpPr>
      <xdr:spPr>
        <a:xfrm flipV="1">
          <a:off x="2908300" y="138664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84455</xdr:rowOff>
    </xdr:from>
    <xdr:to>
      <xdr:col>10</xdr:col>
      <xdr:colOff>165100</xdr:colOff>
      <xdr:row>85</xdr:row>
      <xdr:rowOff>14605</xdr:rowOff>
    </xdr:to>
    <xdr:sp macro="" textlink="">
      <xdr:nvSpPr>
        <xdr:cNvPr id="289" name="楕円 288"/>
        <xdr:cNvSpPr/>
      </xdr:nvSpPr>
      <xdr:spPr>
        <a:xfrm>
          <a:off x="1968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84</xdr:row>
      <xdr:rowOff>135255</xdr:rowOff>
    </xdr:to>
    <xdr:cxnSp macro="">
      <xdr:nvCxnSpPr>
        <xdr:cNvPr id="290" name="直線コネクタ 289"/>
        <xdr:cNvCxnSpPr/>
      </xdr:nvCxnSpPr>
      <xdr:spPr>
        <a:xfrm flipV="1">
          <a:off x="2019300" y="13893164"/>
          <a:ext cx="889000" cy="6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3"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294" name="n_1main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95" name="n_2mainValue【福祉施設】&#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5732</xdr:rowOff>
    </xdr:from>
    <xdr:ext cx="405111" cy="259045"/>
    <xdr:sp macro="" textlink="">
      <xdr:nvSpPr>
        <xdr:cNvPr id="296" name="n_3mainValue【福祉施設】&#10;有形固定資産減価償却率"/>
        <xdr:cNvSpPr txBox="1"/>
      </xdr:nvSpPr>
      <xdr:spPr>
        <a:xfrm>
          <a:off x="1816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31" name="フローチャート: 判断 330"/>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65677</xdr:rowOff>
    </xdr:from>
    <xdr:to>
      <xdr:col>55</xdr:col>
      <xdr:colOff>50800</xdr:colOff>
      <xdr:row>86</xdr:row>
      <xdr:rowOff>167277</xdr:rowOff>
    </xdr:to>
    <xdr:sp macro="" textlink="">
      <xdr:nvSpPr>
        <xdr:cNvPr id="337" name="楕円 336"/>
        <xdr:cNvSpPr/>
      </xdr:nvSpPr>
      <xdr:spPr>
        <a:xfrm>
          <a:off x="10426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152054</xdr:rowOff>
    </xdr:from>
    <xdr:ext cx="469744" cy="259045"/>
    <xdr:sp macro="" textlink="">
      <xdr:nvSpPr>
        <xdr:cNvPr id="338" name="【福祉施設】&#10;一人当たり面積該当値テキスト"/>
        <xdr:cNvSpPr txBox="1"/>
      </xdr:nvSpPr>
      <xdr:spPr>
        <a:xfrm>
          <a:off x="10515600" y="147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65677</xdr:rowOff>
    </xdr:from>
    <xdr:to>
      <xdr:col>50</xdr:col>
      <xdr:colOff>165100</xdr:colOff>
      <xdr:row>86</xdr:row>
      <xdr:rowOff>167277</xdr:rowOff>
    </xdr:to>
    <xdr:sp macro="" textlink="">
      <xdr:nvSpPr>
        <xdr:cNvPr id="339" name="楕円 338"/>
        <xdr:cNvSpPr/>
      </xdr:nvSpPr>
      <xdr:spPr>
        <a:xfrm>
          <a:off x="9588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116477</xdr:rowOff>
    </xdr:from>
    <xdr:to>
      <xdr:col>55</xdr:col>
      <xdr:colOff>0</xdr:colOff>
      <xdr:row>86</xdr:row>
      <xdr:rowOff>116477</xdr:rowOff>
    </xdr:to>
    <xdr:cxnSp macro="">
      <xdr:nvCxnSpPr>
        <xdr:cNvPr id="340" name="直線コネクタ 339"/>
        <xdr:cNvCxnSpPr/>
      </xdr:nvCxnSpPr>
      <xdr:spPr>
        <a:xfrm>
          <a:off x="9639300" y="1486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65677</xdr:rowOff>
    </xdr:from>
    <xdr:to>
      <xdr:col>46</xdr:col>
      <xdr:colOff>38100</xdr:colOff>
      <xdr:row>86</xdr:row>
      <xdr:rowOff>167277</xdr:rowOff>
    </xdr:to>
    <xdr:sp macro="" textlink="">
      <xdr:nvSpPr>
        <xdr:cNvPr id="341" name="楕円 340"/>
        <xdr:cNvSpPr/>
      </xdr:nvSpPr>
      <xdr:spPr>
        <a:xfrm>
          <a:off x="8699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116477</xdr:rowOff>
    </xdr:from>
    <xdr:to>
      <xdr:col>50</xdr:col>
      <xdr:colOff>114300</xdr:colOff>
      <xdr:row>86</xdr:row>
      <xdr:rowOff>116477</xdr:rowOff>
    </xdr:to>
    <xdr:cxnSp macro="">
      <xdr:nvCxnSpPr>
        <xdr:cNvPr id="342" name="直線コネクタ 341"/>
        <xdr:cNvCxnSpPr/>
      </xdr:nvCxnSpPr>
      <xdr:spPr>
        <a:xfrm>
          <a:off x="8750300" y="1486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101600</xdr:rowOff>
    </xdr:from>
    <xdr:to>
      <xdr:col>41</xdr:col>
      <xdr:colOff>101600</xdr:colOff>
      <xdr:row>87</xdr:row>
      <xdr:rowOff>31750</xdr:rowOff>
    </xdr:to>
    <xdr:sp macro="" textlink="">
      <xdr:nvSpPr>
        <xdr:cNvPr id="343" name="楕円 342"/>
        <xdr:cNvSpPr/>
      </xdr:nvSpPr>
      <xdr:spPr>
        <a:xfrm>
          <a:off x="781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116477</xdr:rowOff>
    </xdr:from>
    <xdr:to>
      <xdr:col>45</xdr:col>
      <xdr:colOff>177800</xdr:colOff>
      <xdr:row>86</xdr:row>
      <xdr:rowOff>152400</xdr:rowOff>
    </xdr:to>
    <xdr:cxnSp macro="">
      <xdr:nvCxnSpPr>
        <xdr:cNvPr id="344" name="直線コネクタ 343"/>
        <xdr:cNvCxnSpPr/>
      </xdr:nvCxnSpPr>
      <xdr:spPr>
        <a:xfrm flipV="1">
          <a:off x="7861300" y="1486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158404</xdr:rowOff>
    </xdr:from>
    <xdr:ext cx="469744" cy="259045"/>
    <xdr:sp macro="" textlink="">
      <xdr:nvSpPr>
        <xdr:cNvPr id="348" name="n_1mainValue【福祉施設】&#10;一人当たり面積"/>
        <xdr:cNvSpPr txBox="1"/>
      </xdr:nvSpPr>
      <xdr:spPr>
        <a:xfrm>
          <a:off x="93917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158404</xdr:rowOff>
    </xdr:from>
    <xdr:ext cx="469744" cy="259045"/>
    <xdr:sp macro="" textlink="">
      <xdr:nvSpPr>
        <xdr:cNvPr id="349" name="n_2mainValue【福祉施設】&#10;一人当たり面積"/>
        <xdr:cNvSpPr txBox="1"/>
      </xdr:nvSpPr>
      <xdr:spPr>
        <a:xfrm>
          <a:off x="8515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22877</xdr:rowOff>
    </xdr:from>
    <xdr:ext cx="469744" cy="259045"/>
    <xdr:sp macro="" textlink="">
      <xdr:nvSpPr>
        <xdr:cNvPr id="350" name="n_3mainValue【福祉施設】&#10;一人当たり面積"/>
        <xdr:cNvSpPr txBox="1"/>
      </xdr:nvSpPr>
      <xdr:spPr>
        <a:xfrm>
          <a:off x="7626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5" name="フローチャート: 判断 384"/>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391" name="楕円 390"/>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392" name="【市民会館】&#10;有形固定資産減価償却率該当値テキスト"/>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393" name="楕円 392"/>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102326</xdr:rowOff>
    </xdr:from>
    <xdr:to>
      <xdr:col>24</xdr:col>
      <xdr:colOff>63500</xdr:colOff>
      <xdr:row>105</xdr:row>
      <xdr:rowOff>133350</xdr:rowOff>
    </xdr:to>
    <xdr:cxnSp macro="">
      <xdr:nvCxnSpPr>
        <xdr:cNvPr id="394" name="直線コネクタ 393"/>
        <xdr:cNvCxnSpPr/>
      </xdr:nvCxnSpPr>
      <xdr:spPr>
        <a:xfrm flipV="1">
          <a:off x="3797300" y="181045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95613</xdr:rowOff>
    </xdr:from>
    <xdr:to>
      <xdr:col>15</xdr:col>
      <xdr:colOff>101600</xdr:colOff>
      <xdr:row>106</xdr:row>
      <xdr:rowOff>25763</xdr:rowOff>
    </xdr:to>
    <xdr:sp macro="" textlink="">
      <xdr:nvSpPr>
        <xdr:cNvPr id="395" name="楕円 394"/>
        <xdr:cNvSpPr/>
      </xdr:nvSpPr>
      <xdr:spPr>
        <a:xfrm>
          <a:off x="2857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105</xdr:row>
      <xdr:rowOff>146413</xdr:rowOff>
    </xdr:to>
    <xdr:cxnSp macro="">
      <xdr:nvCxnSpPr>
        <xdr:cNvPr id="396" name="直線コネクタ 395"/>
        <xdr:cNvCxnSpPr/>
      </xdr:nvCxnSpPr>
      <xdr:spPr>
        <a:xfrm flipV="1">
          <a:off x="2908300" y="181356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397" name="楕円 396"/>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128451</xdr:rowOff>
    </xdr:from>
    <xdr:to>
      <xdr:col>15</xdr:col>
      <xdr:colOff>50800</xdr:colOff>
      <xdr:row>105</xdr:row>
      <xdr:rowOff>146413</xdr:rowOff>
    </xdr:to>
    <xdr:cxnSp macro="">
      <xdr:nvCxnSpPr>
        <xdr:cNvPr id="398" name="直線コネクタ 397"/>
        <xdr:cNvCxnSpPr/>
      </xdr:nvCxnSpPr>
      <xdr:spPr>
        <a:xfrm>
          <a:off x="2019300" y="181307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01"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02" name="n_1main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16890</xdr:rowOff>
    </xdr:from>
    <xdr:ext cx="405111" cy="259045"/>
    <xdr:sp macro="" textlink="">
      <xdr:nvSpPr>
        <xdr:cNvPr id="403" name="n_2mainValue【市民会館】&#10;有形固定資産減価償却率"/>
        <xdr:cNvSpPr txBox="1"/>
      </xdr:nvSpPr>
      <xdr:spPr>
        <a:xfrm>
          <a:off x="2705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04" name="n_3mainValue【市民会館】&#10;有形固定資産減価償却率"/>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146231</xdr:rowOff>
    </xdr:from>
    <xdr:to>
      <xdr:col>41</xdr:col>
      <xdr:colOff>101600</xdr:colOff>
      <xdr:row>107</xdr:row>
      <xdr:rowOff>76381</xdr:rowOff>
    </xdr:to>
    <xdr:sp macro="" textlink="">
      <xdr:nvSpPr>
        <xdr:cNvPr id="439" name="フローチャート: 判断 438"/>
        <xdr:cNvSpPr/>
      </xdr:nvSpPr>
      <xdr:spPr>
        <a:xfrm>
          <a:off x="7810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10705</xdr:rowOff>
    </xdr:from>
    <xdr:to>
      <xdr:col>55</xdr:col>
      <xdr:colOff>50800</xdr:colOff>
      <xdr:row>105</xdr:row>
      <xdr:rowOff>112305</xdr:rowOff>
    </xdr:to>
    <xdr:sp macro="" textlink="">
      <xdr:nvSpPr>
        <xdr:cNvPr id="445" name="楕円 444"/>
        <xdr:cNvSpPr/>
      </xdr:nvSpPr>
      <xdr:spPr>
        <a:xfrm>
          <a:off x="10426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33582</xdr:rowOff>
    </xdr:from>
    <xdr:ext cx="469744" cy="259045"/>
    <xdr:sp macro="" textlink="">
      <xdr:nvSpPr>
        <xdr:cNvPr id="446" name="【市民会館】&#10;一人当たり面積該当値テキスト"/>
        <xdr:cNvSpPr txBox="1"/>
      </xdr:nvSpPr>
      <xdr:spPr>
        <a:xfrm>
          <a:off x="10515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20501</xdr:rowOff>
    </xdr:from>
    <xdr:to>
      <xdr:col>50</xdr:col>
      <xdr:colOff>165100</xdr:colOff>
      <xdr:row>105</xdr:row>
      <xdr:rowOff>122101</xdr:rowOff>
    </xdr:to>
    <xdr:sp macro="" textlink="">
      <xdr:nvSpPr>
        <xdr:cNvPr id="447" name="楕円 446"/>
        <xdr:cNvSpPr/>
      </xdr:nvSpPr>
      <xdr:spPr>
        <a:xfrm>
          <a:off x="9588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61505</xdr:rowOff>
    </xdr:from>
    <xdr:to>
      <xdr:col>55</xdr:col>
      <xdr:colOff>0</xdr:colOff>
      <xdr:row>105</xdr:row>
      <xdr:rowOff>71301</xdr:rowOff>
    </xdr:to>
    <xdr:cxnSp macro="">
      <xdr:nvCxnSpPr>
        <xdr:cNvPr id="448" name="直線コネクタ 447"/>
        <xdr:cNvCxnSpPr/>
      </xdr:nvCxnSpPr>
      <xdr:spPr>
        <a:xfrm flipV="1">
          <a:off x="9639300" y="180637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30299</xdr:rowOff>
    </xdr:from>
    <xdr:to>
      <xdr:col>46</xdr:col>
      <xdr:colOff>38100</xdr:colOff>
      <xdr:row>105</xdr:row>
      <xdr:rowOff>131899</xdr:rowOff>
    </xdr:to>
    <xdr:sp macro="" textlink="">
      <xdr:nvSpPr>
        <xdr:cNvPr id="449" name="楕円 448"/>
        <xdr:cNvSpPr/>
      </xdr:nvSpPr>
      <xdr:spPr>
        <a:xfrm>
          <a:off x="8699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71301</xdr:rowOff>
    </xdr:from>
    <xdr:to>
      <xdr:col>50</xdr:col>
      <xdr:colOff>114300</xdr:colOff>
      <xdr:row>105</xdr:row>
      <xdr:rowOff>81099</xdr:rowOff>
    </xdr:to>
    <xdr:cxnSp macro="">
      <xdr:nvCxnSpPr>
        <xdr:cNvPr id="450" name="直線コネクタ 449"/>
        <xdr:cNvCxnSpPr/>
      </xdr:nvCxnSpPr>
      <xdr:spPr>
        <a:xfrm flipV="1">
          <a:off x="8750300" y="180735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18869</xdr:rowOff>
    </xdr:from>
    <xdr:to>
      <xdr:col>41</xdr:col>
      <xdr:colOff>101600</xdr:colOff>
      <xdr:row>106</xdr:row>
      <xdr:rowOff>120469</xdr:rowOff>
    </xdr:to>
    <xdr:sp macro="" textlink="">
      <xdr:nvSpPr>
        <xdr:cNvPr id="451" name="楕円 450"/>
        <xdr:cNvSpPr/>
      </xdr:nvSpPr>
      <xdr:spPr>
        <a:xfrm>
          <a:off x="781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81099</xdr:rowOff>
    </xdr:from>
    <xdr:to>
      <xdr:col>45</xdr:col>
      <xdr:colOff>177800</xdr:colOff>
      <xdr:row>106</xdr:row>
      <xdr:rowOff>69669</xdr:rowOff>
    </xdr:to>
    <xdr:cxnSp macro="">
      <xdr:nvCxnSpPr>
        <xdr:cNvPr id="452" name="直線コネクタ 451"/>
        <xdr:cNvCxnSpPr/>
      </xdr:nvCxnSpPr>
      <xdr:spPr>
        <a:xfrm flipV="1">
          <a:off x="7861300" y="1808334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455" name="n_3aveValue【市民会館】&#10;一人当たり面積"/>
        <xdr:cNvSpPr txBox="1"/>
      </xdr:nvSpPr>
      <xdr:spPr>
        <a:xfrm>
          <a:off x="7626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138628</xdr:rowOff>
    </xdr:from>
    <xdr:ext cx="469744" cy="259045"/>
    <xdr:sp macro="" textlink="">
      <xdr:nvSpPr>
        <xdr:cNvPr id="456" name="n_1mainValue【市民会館】&#10;一人当たり面積"/>
        <xdr:cNvSpPr txBox="1"/>
      </xdr:nvSpPr>
      <xdr:spPr>
        <a:xfrm>
          <a:off x="9391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148426</xdr:rowOff>
    </xdr:from>
    <xdr:ext cx="469744" cy="259045"/>
    <xdr:sp macro="" textlink="">
      <xdr:nvSpPr>
        <xdr:cNvPr id="457" name="n_2mainValue【市民会館】&#10;一人当たり面積"/>
        <xdr:cNvSpPr txBox="1"/>
      </xdr:nvSpPr>
      <xdr:spPr>
        <a:xfrm>
          <a:off x="8515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58" name="n_3main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93" name="フローチャート: 判断 492"/>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99" name="楕円 498"/>
        <xdr:cNvSpPr/>
      </xdr:nvSpPr>
      <xdr:spPr>
        <a:xfrm>
          <a:off x="16268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8726</xdr:rowOff>
    </xdr:from>
    <xdr:ext cx="405111" cy="259045"/>
    <xdr:sp macro="" textlink="">
      <xdr:nvSpPr>
        <xdr:cNvPr id="500" name="【一般廃棄物処理施設】&#10;有形固定資産減価償却率該当値テキスト"/>
        <xdr:cNvSpPr txBox="1"/>
      </xdr:nvSpPr>
      <xdr:spPr>
        <a:xfrm>
          <a:off x="16357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102144</xdr:rowOff>
    </xdr:from>
    <xdr:to>
      <xdr:col>81</xdr:col>
      <xdr:colOff>101600</xdr:colOff>
      <xdr:row>39</xdr:row>
      <xdr:rowOff>32294</xdr:rowOff>
    </xdr:to>
    <xdr:sp macro="" textlink="">
      <xdr:nvSpPr>
        <xdr:cNvPr id="501" name="楕円 500"/>
        <xdr:cNvSpPr/>
      </xdr:nvSpPr>
      <xdr:spPr>
        <a:xfrm>
          <a:off x="15430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81099</xdr:rowOff>
    </xdr:from>
    <xdr:to>
      <xdr:col>85</xdr:col>
      <xdr:colOff>127000</xdr:colOff>
      <xdr:row>38</xdr:row>
      <xdr:rowOff>152944</xdr:rowOff>
    </xdr:to>
    <xdr:cxnSp macro="">
      <xdr:nvCxnSpPr>
        <xdr:cNvPr id="502" name="直線コネクタ 501"/>
        <xdr:cNvCxnSpPr/>
      </xdr:nvCxnSpPr>
      <xdr:spPr>
        <a:xfrm flipV="1">
          <a:off x="15481300" y="659619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5806</xdr:rowOff>
    </xdr:from>
    <xdr:to>
      <xdr:col>76</xdr:col>
      <xdr:colOff>165100</xdr:colOff>
      <xdr:row>38</xdr:row>
      <xdr:rowOff>107406</xdr:rowOff>
    </xdr:to>
    <xdr:sp macro="" textlink="">
      <xdr:nvSpPr>
        <xdr:cNvPr id="503" name="楕円 502"/>
        <xdr:cNvSpPr/>
      </xdr:nvSpPr>
      <xdr:spPr>
        <a:xfrm>
          <a:off x="14541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56606</xdr:rowOff>
    </xdr:from>
    <xdr:to>
      <xdr:col>81</xdr:col>
      <xdr:colOff>50800</xdr:colOff>
      <xdr:row>38</xdr:row>
      <xdr:rowOff>152944</xdr:rowOff>
    </xdr:to>
    <xdr:cxnSp macro="">
      <xdr:nvCxnSpPr>
        <xdr:cNvPr id="504" name="直線コネクタ 503"/>
        <xdr:cNvCxnSpPr/>
      </xdr:nvCxnSpPr>
      <xdr:spPr>
        <a:xfrm>
          <a:off x="14592300" y="657170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5"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7"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23421</xdr:rowOff>
    </xdr:from>
    <xdr:ext cx="405111" cy="259045"/>
    <xdr:sp macro="" textlink="">
      <xdr:nvSpPr>
        <xdr:cNvPr id="508" name="n_1mainValue【一般廃棄物処理施設】&#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509" name="n_2mainValue【一般廃棄物処理施設】&#10;有形固定資産減価償却率"/>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38"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39876</xdr:rowOff>
    </xdr:from>
    <xdr:to>
      <xdr:col>102</xdr:col>
      <xdr:colOff>165100</xdr:colOff>
      <xdr:row>41</xdr:row>
      <xdr:rowOff>141476</xdr:rowOff>
    </xdr:to>
    <xdr:sp macro="" textlink="">
      <xdr:nvSpPr>
        <xdr:cNvPr id="542" name="フローチャート: 判断 541"/>
        <xdr:cNvSpPr/>
      </xdr:nvSpPr>
      <xdr:spPr>
        <a:xfrm>
          <a:off x="19494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91280</xdr:rowOff>
    </xdr:from>
    <xdr:to>
      <xdr:col>116</xdr:col>
      <xdr:colOff>114300</xdr:colOff>
      <xdr:row>41</xdr:row>
      <xdr:rowOff>21430</xdr:rowOff>
    </xdr:to>
    <xdr:sp macro="" textlink="">
      <xdr:nvSpPr>
        <xdr:cNvPr id="548" name="楕円 547"/>
        <xdr:cNvSpPr/>
      </xdr:nvSpPr>
      <xdr:spPr>
        <a:xfrm>
          <a:off x="22110700" y="69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114157</xdr:rowOff>
    </xdr:from>
    <xdr:ext cx="599010" cy="259045"/>
    <xdr:sp macro="" textlink="">
      <xdr:nvSpPr>
        <xdr:cNvPr id="549" name="【一般廃棄物処理施設】&#10;一人当たり有形固定資産（償却資産）額該当値テキスト"/>
        <xdr:cNvSpPr txBox="1"/>
      </xdr:nvSpPr>
      <xdr:spPr>
        <a:xfrm>
          <a:off x="22199600" y="680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95466</xdr:rowOff>
    </xdr:from>
    <xdr:to>
      <xdr:col>112</xdr:col>
      <xdr:colOff>38100</xdr:colOff>
      <xdr:row>41</xdr:row>
      <xdr:rowOff>25616</xdr:rowOff>
    </xdr:to>
    <xdr:sp macro="" textlink="">
      <xdr:nvSpPr>
        <xdr:cNvPr id="550" name="楕円 549"/>
        <xdr:cNvSpPr/>
      </xdr:nvSpPr>
      <xdr:spPr>
        <a:xfrm>
          <a:off x="21272500" y="69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142080</xdr:rowOff>
    </xdr:from>
    <xdr:to>
      <xdr:col>116</xdr:col>
      <xdr:colOff>63500</xdr:colOff>
      <xdr:row>40</xdr:row>
      <xdr:rowOff>146266</xdr:rowOff>
    </xdr:to>
    <xdr:cxnSp macro="">
      <xdr:nvCxnSpPr>
        <xdr:cNvPr id="551" name="直線コネクタ 550"/>
        <xdr:cNvCxnSpPr/>
      </xdr:nvCxnSpPr>
      <xdr:spPr>
        <a:xfrm flipV="1">
          <a:off x="21323300" y="7000080"/>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144529</xdr:rowOff>
    </xdr:from>
    <xdr:to>
      <xdr:col>107</xdr:col>
      <xdr:colOff>101600</xdr:colOff>
      <xdr:row>41</xdr:row>
      <xdr:rowOff>74679</xdr:rowOff>
    </xdr:to>
    <xdr:sp macro="" textlink="">
      <xdr:nvSpPr>
        <xdr:cNvPr id="552" name="楕円 551"/>
        <xdr:cNvSpPr/>
      </xdr:nvSpPr>
      <xdr:spPr>
        <a:xfrm>
          <a:off x="20383500" y="70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146266</xdr:rowOff>
    </xdr:from>
    <xdr:to>
      <xdr:col>111</xdr:col>
      <xdr:colOff>177800</xdr:colOff>
      <xdr:row>41</xdr:row>
      <xdr:rowOff>23879</xdr:rowOff>
    </xdr:to>
    <xdr:cxnSp macro="">
      <xdr:nvCxnSpPr>
        <xdr:cNvPr id="553" name="直線コネクタ 552"/>
        <xdr:cNvCxnSpPr/>
      </xdr:nvCxnSpPr>
      <xdr:spPr>
        <a:xfrm flipV="1">
          <a:off x="20434300" y="7004266"/>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4"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55"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158003</xdr:rowOff>
    </xdr:from>
    <xdr:ext cx="534377" cy="259045"/>
    <xdr:sp macro="" textlink="">
      <xdr:nvSpPr>
        <xdr:cNvPr id="556" name="n_3aveValue【一般廃棄物処理施設】&#10;一人当たり有形固定資産（償却資産）額"/>
        <xdr:cNvSpPr txBox="1"/>
      </xdr:nvSpPr>
      <xdr:spPr>
        <a:xfrm>
          <a:off x="19278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42143</xdr:rowOff>
    </xdr:from>
    <xdr:ext cx="599010" cy="259045"/>
    <xdr:sp macro="" textlink="">
      <xdr:nvSpPr>
        <xdr:cNvPr id="557" name="n_1mainValue【一般廃棄物処理施設】&#10;一人当たり有形固定資産（償却資産）額"/>
        <xdr:cNvSpPr txBox="1"/>
      </xdr:nvSpPr>
      <xdr:spPr>
        <a:xfrm>
          <a:off x="21011095" y="672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91206</xdr:rowOff>
    </xdr:from>
    <xdr:ext cx="534377" cy="259045"/>
    <xdr:sp macro="" textlink="">
      <xdr:nvSpPr>
        <xdr:cNvPr id="558" name="n_2mainValue【一般廃棄物処理施設】&#10;一人当たり有形固定資産（償却資産）額"/>
        <xdr:cNvSpPr txBox="1"/>
      </xdr:nvSpPr>
      <xdr:spPr>
        <a:xfrm>
          <a:off x="20167111" y="67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93" name="フローチャート: 判断 592"/>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xdr:rowOff>
    </xdr:from>
    <xdr:to>
      <xdr:col>85</xdr:col>
      <xdr:colOff>177800</xdr:colOff>
      <xdr:row>59</xdr:row>
      <xdr:rowOff>103051</xdr:rowOff>
    </xdr:to>
    <xdr:sp macro="" textlink="">
      <xdr:nvSpPr>
        <xdr:cNvPr id="599" name="楕円 598"/>
        <xdr:cNvSpPr/>
      </xdr:nvSpPr>
      <xdr:spPr>
        <a:xfrm>
          <a:off x="16268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24328</xdr:rowOff>
    </xdr:from>
    <xdr:ext cx="405111" cy="259045"/>
    <xdr:sp macro="" textlink="">
      <xdr:nvSpPr>
        <xdr:cNvPr id="600" name="【保健センター・保健所】&#10;有形固定資産減価償却率該当値テキスト"/>
        <xdr:cNvSpPr txBox="1"/>
      </xdr:nvSpPr>
      <xdr:spPr>
        <a:xfrm>
          <a:off x="16357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601" name="楕円 600"/>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89807</xdr:rowOff>
    </xdr:to>
    <xdr:cxnSp macro="">
      <xdr:nvCxnSpPr>
        <xdr:cNvPr id="602" name="直線コネクタ 601"/>
        <xdr:cNvCxnSpPr/>
      </xdr:nvCxnSpPr>
      <xdr:spPr>
        <a:xfrm flipV="1">
          <a:off x="15481300" y="101678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603" name="楕円 602"/>
        <xdr:cNvSpPr/>
      </xdr:nvSpPr>
      <xdr:spPr>
        <a:xfrm>
          <a:off x="14541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104503</xdr:rowOff>
    </xdr:to>
    <xdr:cxnSp macro="">
      <xdr:nvCxnSpPr>
        <xdr:cNvPr id="604" name="直線コネクタ 603"/>
        <xdr:cNvCxnSpPr/>
      </xdr:nvCxnSpPr>
      <xdr:spPr>
        <a:xfrm flipV="1">
          <a:off x="14592300" y="102053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148409</xdr:rowOff>
    </xdr:from>
    <xdr:to>
      <xdr:col>72</xdr:col>
      <xdr:colOff>38100</xdr:colOff>
      <xdr:row>60</xdr:row>
      <xdr:rowOff>78559</xdr:rowOff>
    </xdr:to>
    <xdr:sp macro="" textlink="">
      <xdr:nvSpPr>
        <xdr:cNvPr id="605" name="楕円 604"/>
        <xdr:cNvSpPr/>
      </xdr:nvSpPr>
      <xdr:spPr>
        <a:xfrm>
          <a:off x="13652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60</xdr:row>
      <xdr:rowOff>27759</xdr:rowOff>
    </xdr:to>
    <xdr:cxnSp macro="">
      <xdr:nvCxnSpPr>
        <xdr:cNvPr id="606" name="直線コネクタ 605"/>
        <xdr:cNvCxnSpPr/>
      </xdr:nvCxnSpPr>
      <xdr:spPr>
        <a:xfrm flipV="1">
          <a:off x="13703300" y="1022005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9"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157134</xdr:rowOff>
    </xdr:from>
    <xdr:ext cx="405111" cy="259045"/>
    <xdr:sp macro="" textlink="">
      <xdr:nvSpPr>
        <xdr:cNvPr id="610" name="n_1mainValue【保健センター・保健所】&#10;有形固定資産減価償却率"/>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380</xdr:rowOff>
    </xdr:from>
    <xdr:ext cx="405111" cy="259045"/>
    <xdr:sp macro="" textlink="">
      <xdr:nvSpPr>
        <xdr:cNvPr id="611" name="n_2mainValue【保健センター・保健所】&#10;有形固定資産減価償却率"/>
        <xdr:cNvSpPr txBox="1"/>
      </xdr:nvSpPr>
      <xdr:spPr>
        <a:xfrm>
          <a:off x="14389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95086</xdr:rowOff>
    </xdr:from>
    <xdr:ext cx="405111" cy="259045"/>
    <xdr:sp macro="" textlink="">
      <xdr:nvSpPr>
        <xdr:cNvPr id="612" name="n_3mainValue【保健センター・保健所】&#10;有形固定資産減価償却率"/>
        <xdr:cNvSpPr txBox="1"/>
      </xdr:nvSpPr>
      <xdr:spPr>
        <a:xfrm>
          <a:off x="13500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166915</xdr:rowOff>
    </xdr:from>
    <xdr:to>
      <xdr:col>102</xdr:col>
      <xdr:colOff>165100</xdr:colOff>
      <xdr:row>61</xdr:row>
      <xdr:rowOff>97065</xdr:rowOff>
    </xdr:to>
    <xdr:sp macro="" textlink="">
      <xdr:nvSpPr>
        <xdr:cNvPr id="647" name="フローチャート: 判断 646"/>
        <xdr:cNvSpPr/>
      </xdr:nvSpPr>
      <xdr:spPr>
        <a:xfrm>
          <a:off x="19494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28122</xdr:rowOff>
    </xdr:from>
    <xdr:to>
      <xdr:col>116</xdr:col>
      <xdr:colOff>114300</xdr:colOff>
      <xdr:row>61</xdr:row>
      <xdr:rowOff>129722</xdr:rowOff>
    </xdr:to>
    <xdr:sp macro="" textlink="">
      <xdr:nvSpPr>
        <xdr:cNvPr id="653" name="楕円 652"/>
        <xdr:cNvSpPr/>
      </xdr:nvSpPr>
      <xdr:spPr>
        <a:xfrm>
          <a:off x="221107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50999</xdr:rowOff>
    </xdr:from>
    <xdr:ext cx="469744" cy="259045"/>
    <xdr:sp macro="" textlink="">
      <xdr:nvSpPr>
        <xdr:cNvPr id="654" name="【保健センター・保健所】&#10;一人当たり面積該当値テキスト"/>
        <xdr:cNvSpPr txBox="1"/>
      </xdr:nvSpPr>
      <xdr:spPr>
        <a:xfrm>
          <a:off x="22199600"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655" name="楕円 654"/>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78922</xdr:rowOff>
    </xdr:from>
    <xdr:to>
      <xdr:col>116</xdr:col>
      <xdr:colOff>63500</xdr:colOff>
      <xdr:row>61</xdr:row>
      <xdr:rowOff>89807</xdr:rowOff>
    </xdr:to>
    <xdr:cxnSp macro="">
      <xdr:nvCxnSpPr>
        <xdr:cNvPr id="656" name="直線コネクタ 655"/>
        <xdr:cNvCxnSpPr/>
      </xdr:nvCxnSpPr>
      <xdr:spPr>
        <a:xfrm flipV="1">
          <a:off x="21323300" y="10537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39007</xdr:rowOff>
    </xdr:from>
    <xdr:to>
      <xdr:col>107</xdr:col>
      <xdr:colOff>101600</xdr:colOff>
      <xdr:row>61</xdr:row>
      <xdr:rowOff>140607</xdr:rowOff>
    </xdr:to>
    <xdr:sp macro="" textlink="">
      <xdr:nvSpPr>
        <xdr:cNvPr id="657" name="楕円 656"/>
        <xdr:cNvSpPr/>
      </xdr:nvSpPr>
      <xdr:spPr>
        <a:xfrm>
          <a:off x="2038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89807</xdr:rowOff>
    </xdr:to>
    <xdr:cxnSp macro="">
      <xdr:nvCxnSpPr>
        <xdr:cNvPr id="658" name="直線コネクタ 657"/>
        <xdr:cNvCxnSpPr/>
      </xdr:nvCxnSpPr>
      <xdr:spPr>
        <a:xfrm>
          <a:off x="20434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49893</xdr:rowOff>
    </xdr:from>
    <xdr:to>
      <xdr:col>102</xdr:col>
      <xdr:colOff>165100</xdr:colOff>
      <xdr:row>61</xdr:row>
      <xdr:rowOff>151493</xdr:rowOff>
    </xdr:to>
    <xdr:sp macro="" textlink="">
      <xdr:nvSpPr>
        <xdr:cNvPr id="659" name="楕円 658"/>
        <xdr:cNvSpPr/>
      </xdr:nvSpPr>
      <xdr:spPr>
        <a:xfrm>
          <a:off x="19494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89807</xdr:rowOff>
    </xdr:from>
    <xdr:to>
      <xdr:col>107</xdr:col>
      <xdr:colOff>50800</xdr:colOff>
      <xdr:row>61</xdr:row>
      <xdr:rowOff>100693</xdr:rowOff>
    </xdr:to>
    <xdr:cxnSp macro="">
      <xdr:nvCxnSpPr>
        <xdr:cNvPr id="660" name="直線コネクタ 659"/>
        <xdr:cNvCxnSpPr/>
      </xdr:nvCxnSpPr>
      <xdr:spPr>
        <a:xfrm flipV="1">
          <a:off x="19545300" y="10548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1"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2"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113592</xdr:rowOff>
    </xdr:from>
    <xdr:ext cx="469744" cy="259045"/>
    <xdr:sp macro="" textlink="">
      <xdr:nvSpPr>
        <xdr:cNvPr id="663" name="n_3aveValue【保健センター・保健所】&#10;一人当たり面積"/>
        <xdr:cNvSpPr txBox="1"/>
      </xdr:nvSpPr>
      <xdr:spPr>
        <a:xfrm>
          <a:off x="19310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157134</xdr:rowOff>
    </xdr:from>
    <xdr:ext cx="469744" cy="259045"/>
    <xdr:sp macro="" textlink="">
      <xdr:nvSpPr>
        <xdr:cNvPr id="664" name="n_1main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665" name="n_2main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142620</xdr:rowOff>
    </xdr:from>
    <xdr:ext cx="469744" cy="259045"/>
    <xdr:sp macro="" textlink="">
      <xdr:nvSpPr>
        <xdr:cNvPr id="666" name="n_3mainValue【保健センター・保健所】&#10;一人当たり面積"/>
        <xdr:cNvSpPr txBox="1"/>
      </xdr:nvSpPr>
      <xdr:spPr>
        <a:xfrm>
          <a:off x="19310427"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9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701" name="フローチャート: 判断 700"/>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65677</xdr:rowOff>
    </xdr:from>
    <xdr:to>
      <xdr:col>85</xdr:col>
      <xdr:colOff>177800</xdr:colOff>
      <xdr:row>78</xdr:row>
      <xdr:rowOff>167277</xdr:rowOff>
    </xdr:to>
    <xdr:sp macro="" textlink="">
      <xdr:nvSpPr>
        <xdr:cNvPr id="707" name="楕円 706"/>
        <xdr:cNvSpPr/>
      </xdr:nvSpPr>
      <xdr:spPr>
        <a:xfrm>
          <a:off x="16268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88554</xdr:rowOff>
    </xdr:from>
    <xdr:ext cx="405111" cy="259045"/>
    <xdr:sp macro="" textlink="">
      <xdr:nvSpPr>
        <xdr:cNvPr id="708" name="【消防施設】&#10;有形固定資産減価償却率該当値テキスト"/>
        <xdr:cNvSpPr txBox="1"/>
      </xdr:nvSpPr>
      <xdr:spPr>
        <a:xfrm>
          <a:off x="16357600" y="132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82006</xdr:rowOff>
    </xdr:from>
    <xdr:to>
      <xdr:col>81</xdr:col>
      <xdr:colOff>101600</xdr:colOff>
      <xdr:row>79</xdr:row>
      <xdr:rowOff>12156</xdr:rowOff>
    </xdr:to>
    <xdr:sp macro="" textlink="">
      <xdr:nvSpPr>
        <xdr:cNvPr id="709" name="楕円 708"/>
        <xdr:cNvSpPr/>
      </xdr:nvSpPr>
      <xdr:spPr>
        <a:xfrm>
          <a:off x="15430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116477</xdr:rowOff>
    </xdr:from>
    <xdr:to>
      <xdr:col>85</xdr:col>
      <xdr:colOff>127000</xdr:colOff>
      <xdr:row>78</xdr:row>
      <xdr:rowOff>132806</xdr:rowOff>
    </xdr:to>
    <xdr:cxnSp macro="">
      <xdr:nvCxnSpPr>
        <xdr:cNvPr id="710" name="直線コネクタ 709"/>
        <xdr:cNvCxnSpPr/>
      </xdr:nvCxnSpPr>
      <xdr:spPr>
        <a:xfrm flipV="1">
          <a:off x="15481300" y="134895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135889</xdr:rowOff>
    </xdr:from>
    <xdr:to>
      <xdr:col>76</xdr:col>
      <xdr:colOff>165100</xdr:colOff>
      <xdr:row>86</xdr:row>
      <xdr:rowOff>66039</xdr:rowOff>
    </xdr:to>
    <xdr:sp macro="" textlink="">
      <xdr:nvSpPr>
        <xdr:cNvPr id="711" name="楕円 710"/>
        <xdr:cNvSpPr/>
      </xdr:nvSpPr>
      <xdr:spPr>
        <a:xfrm>
          <a:off x="1454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86</xdr:row>
      <xdr:rowOff>15239</xdr:rowOff>
    </xdr:to>
    <xdr:cxnSp macro="">
      <xdr:nvCxnSpPr>
        <xdr:cNvPr id="712" name="直線コネクタ 711"/>
        <xdr:cNvCxnSpPr/>
      </xdr:nvCxnSpPr>
      <xdr:spPr>
        <a:xfrm flipV="1">
          <a:off x="14592300" y="13505906"/>
          <a:ext cx="889000" cy="12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119562</xdr:rowOff>
    </xdr:from>
    <xdr:to>
      <xdr:col>72</xdr:col>
      <xdr:colOff>38100</xdr:colOff>
      <xdr:row>78</xdr:row>
      <xdr:rowOff>49712</xdr:rowOff>
    </xdr:to>
    <xdr:sp macro="" textlink="">
      <xdr:nvSpPr>
        <xdr:cNvPr id="713" name="楕円 712"/>
        <xdr:cNvSpPr/>
      </xdr:nvSpPr>
      <xdr:spPr>
        <a:xfrm>
          <a:off x="136525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170362</xdr:rowOff>
    </xdr:from>
    <xdr:to>
      <xdr:col>76</xdr:col>
      <xdr:colOff>114300</xdr:colOff>
      <xdr:row>86</xdr:row>
      <xdr:rowOff>15239</xdr:rowOff>
    </xdr:to>
    <xdr:cxnSp macro="">
      <xdr:nvCxnSpPr>
        <xdr:cNvPr id="714" name="直線コネクタ 713"/>
        <xdr:cNvCxnSpPr/>
      </xdr:nvCxnSpPr>
      <xdr:spPr>
        <a:xfrm>
          <a:off x="13703300" y="13372012"/>
          <a:ext cx="889000" cy="13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15"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717"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28683</xdr:rowOff>
    </xdr:from>
    <xdr:ext cx="405111" cy="259045"/>
    <xdr:sp macro="" textlink="">
      <xdr:nvSpPr>
        <xdr:cNvPr id="718" name="n_1mainValue【消防施設】&#10;有形固定資産減価償却率"/>
        <xdr:cNvSpPr txBox="1"/>
      </xdr:nvSpPr>
      <xdr:spPr>
        <a:xfrm>
          <a:off x="152660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57166</xdr:rowOff>
    </xdr:from>
    <xdr:ext cx="340478" cy="259045"/>
    <xdr:sp macro="" textlink="">
      <xdr:nvSpPr>
        <xdr:cNvPr id="719" name="n_2mainValue【消防施設】&#10;有形固定資産減価償却率"/>
        <xdr:cNvSpPr txBox="1"/>
      </xdr:nvSpPr>
      <xdr:spPr>
        <a:xfrm>
          <a:off x="14422061" y="1480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66239</xdr:rowOff>
    </xdr:from>
    <xdr:ext cx="405111" cy="259045"/>
    <xdr:sp macro="" textlink="">
      <xdr:nvSpPr>
        <xdr:cNvPr id="720" name="n_3mainValue【消防施設】&#10;有形固定資産減価償却率"/>
        <xdr:cNvSpPr txBox="1"/>
      </xdr:nvSpPr>
      <xdr:spPr>
        <a:xfrm>
          <a:off x="13500744" y="130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7"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51" name="フローチャート: 判断 75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57" name="楕円 756"/>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758" name="【消防施設】&#10;一人当たり面積該当値テキスト"/>
        <xdr:cNvSpPr txBox="1"/>
      </xdr:nvSpPr>
      <xdr:spPr>
        <a:xfrm>
          <a:off x="22199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35306</xdr:rowOff>
    </xdr:from>
    <xdr:to>
      <xdr:col>112</xdr:col>
      <xdr:colOff>38100</xdr:colOff>
      <xdr:row>83</xdr:row>
      <xdr:rowOff>136906</xdr:rowOff>
    </xdr:to>
    <xdr:sp macro="" textlink="">
      <xdr:nvSpPr>
        <xdr:cNvPr id="759" name="楕円 758"/>
        <xdr:cNvSpPr/>
      </xdr:nvSpPr>
      <xdr:spPr>
        <a:xfrm>
          <a:off x="21272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84</xdr:row>
      <xdr:rowOff>1524</xdr:rowOff>
    </xdr:to>
    <xdr:cxnSp macro="">
      <xdr:nvCxnSpPr>
        <xdr:cNvPr id="760" name="直線コネクタ 759"/>
        <xdr:cNvCxnSpPr/>
      </xdr:nvCxnSpPr>
      <xdr:spPr>
        <a:xfrm>
          <a:off x="21323300" y="143164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61" name="楕円 760"/>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145542</xdr:rowOff>
    </xdr:to>
    <xdr:cxnSp macro="">
      <xdr:nvCxnSpPr>
        <xdr:cNvPr id="762" name="直線コネクタ 761"/>
        <xdr:cNvCxnSpPr/>
      </xdr:nvCxnSpPr>
      <xdr:spPr>
        <a:xfrm flipV="1">
          <a:off x="20434300" y="1431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14732</xdr:rowOff>
    </xdr:from>
    <xdr:to>
      <xdr:col>102</xdr:col>
      <xdr:colOff>165100</xdr:colOff>
      <xdr:row>78</xdr:row>
      <xdr:rowOff>116332</xdr:rowOff>
    </xdr:to>
    <xdr:sp macro="" textlink="">
      <xdr:nvSpPr>
        <xdr:cNvPr id="763" name="楕円 762"/>
        <xdr:cNvSpPr/>
      </xdr:nvSpPr>
      <xdr:spPr>
        <a:xfrm>
          <a:off x="19494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65532</xdr:rowOff>
    </xdr:from>
    <xdr:to>
      <xdr:col>107</xdr:col>
      <xdr:colOff>50800</xdr:colOff>
      <xdr:row>83</xdr:row>
      <xdr:rowOff>145542</xdr:rowOff>
    </xdr:to>
    <xdr:cxnSp macro="">
      <xdr:nvCxnSpPr>
        <xdr:cNvPr id="764" name="直線コネクタ 763"/>
        <xdr:cNvCxnSpPr/>
      </xdr:nvCxnSpPr>
      <xdr:spPr>
        <a:xfrm>
          <a:off x="19545300" y="13438632"/>
          <a:ext cx="8890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65"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66"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67"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768" name="n_1main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69"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132859</xdr:rowOff>
    </xdr:from>
    <xdr:ext cx="469744" cy="259045"/>
    <xdr:sp macro="" textlink="">
      <xdr:nvSpPr>
        <xdr:cNvPr id="770" name="n_3mainValue【消防施設】&#10;一人当たり面積"/>
        <xdr:cNvSpPr txBox="1"/>
      </xdr:nvSpPr>
      <xdr:spPr>
        <a:xfrm>
          <a:off x="19310427"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1"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05" name="フローチャート: 判断 804"/>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59689</xdr:rowOff>
    </xdr:from>
    <xdr:to>
      <xdr:col>85</xdr:col>
      <xdr:colOff>177800</xdr:colOff>
      <xdr:row>101</xdr:row>
      <xdr:rowOff>161289</xdr:rowOff>
    </xdr:to>
    <xdr:sp macro="" textlink="">
      <xdr:nvSpPr>
        <xdr:cNvPr id="811" name="楕円 810"/>
        <xdr:cNvSpPr/>
      </xdr:nvSpPr>
      <xdr:spPr>
        <a:xfrm>
          <a:off x="16268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82566</xdr:rowOff>
    </xdr:from>
    <xdr:ext cx="405111" cy="259045"/>
    <xdr:sp macro="" textlink="">
      <xdr:nvSpPr>
        <xdr:cNvPr id="812" name="【庁舎】&#10;有形固定資産減価償却率該当値テキスト"/>
        <xdr:cNvSpPr txBox="1"/>
      </xdr:nvSpPr>
      <xdr:spPr>
        <a:xfrm>
          <a:off x="163576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813" name="楕円 812"/>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110489</xdr:rowOff>
    </xdr:to>
    <xdr:cxnSp macro="">
      <xdr:nvCxnSpPr>
        <xdr:cNvPr id="814" name="直線コネクタ 813"/>
        <xdr:cNvCxnSpPr/>
      </xdr:nvCxnSpPr>
      <xdr:spPr>
        <a:xfrm>
          <a:off x="15481300" y="174073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815" name="楕円 814"/>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102</xdr:row>
      <xdr:rowOff>110489</xdr:rowOff>
    </xdr:to>
    <xdr:cxnSp macro="">
      <xdr:nvCxnSpPr>
        <xdr:cNvPr id="816" name="直線コネクタ 815"/>
        <xdr:cNvCxnSpPr/>
      </xdr:nvCxnSpPr>
      <xdr:spPr>
        <a:xfrm flipV="1">
          <a:off x="14592300" y="17407345"/>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90714</xdr:rowOff>
    </xdr:from>
    <xdr:to>
      <xdr:col>72</xdr:col>
      <xdr:colOff>38100</xdr:colOff>
      <xdr:row>102</xdr:row>
      <xdr:rowOff>20864</xdr:rowOff>
    </xdr:to>
    <xdr:sp macro="" textlink="">
      <xdr:nvSpPr>
        <xdr:cNvPr id="817" name="楕円 816"/>
        <xdr:cNvSpPr/>
      </xdr:nvSpPr>
      <xdr:spPr>
        <a:xfrm>
          <a:off x="13652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141514</xdr:rowOff>
    </xdr:from>
    <xdr:to>
      <xdr:col>76</xdr:col>
      <xdr:colOff>114300</xdr:colOff>
      <xdr:row>102</xdr:row>
      <xdr:rowOff>110489</xdr:rowOff>
    </xdr:to>
    <xdr:cxnSp macro="">
      <xdr:nvCxnSpPr>
        <xdr:cNvPr id="818" name="直線コネクタ 817"/>
        <xdr:cNvCxnSpPr/>
      </xdr:nvCxnSpPr>
      <xdr:spPr>
        <a:xfrm>
          <a:off x="13703300" y="17457964"/>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9"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21"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822" name="n_1mainValue【庁舎】&#10;有形固定資産減価償却率"/>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823"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37391</xdr:rowOff>
    </xdr:from>
    <xdr:ext cx="405111" cy="259045"/>
    <xdr:sp macro="" textlink="">
      <xdr:nvSpPr>
        <xdr:cNvPr id="824" name="n_3mainValue【庁舎】&#10;有形固定資産減価償却率"/>
        <xdr:cNvSpPr txBox="1"/>
      </xdr:nvSpPr>
      <xdr:spPr>
        <a:xfrm>
          <a:off x="13500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6"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860" name="フローチャート: 判断 859"/>
        <xdr:cNvSpPr/>
      </xdr:nvSpPr>
      <xdr:spPr>
        <a:xfrm>
          <a:off x="19494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66" name="楕円 865"/>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67" name="【庁舎】&#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868" name="楕円 867"/>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108</xdr:row>
      <xdr:rowOff>30480</xdr:rowOff>
    </xdr:to>
    <xdr:cxnSp macro="">
      <xdr:nvCxnSpPr>
        <xdr:cNvPr id="869" name="直線コネクタ 868"/>
        <xdr:cNvCxnSpPr/>
      </xdr:nvCxnSpPr>
      <xdr:spPr>
        <a:xfrm>
          <a:off x="21323300" y="1848829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870" name="楕円 869"/>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108</xdr:row>
      <xdr:rowOff>92529</xdr:rowOff>
    </xdr:to>
    <xdr:cxnSp macro="">
      <xdr:nvCxnSpPr>
        <xdr:cNvPr id="871" name="直線コネクタ 870"/>
        <xdr:cNvCxnSpPr/>
      </xdr:nvCxnSpPr>
      <xdr:spPr>
        <a:xfrm flipV="1">
          <a:off x="20434300" y="18488298"/>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72" name="楕円 871"/>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92529</xdr:rowOff>
    </xdr:to>
    <xdr:cxnSp macro="">
      <xdr:nvCxnSpPr>
        <xdr:cNvPr id="873" name="直線コネクタ 872"/>
        <xdr:cNvCxnSpPr/>
      </xdr:nvCxnSpPr>
      <xdr:spPr>
        <a:xfrm>
          <a:off x="19545300" y="185601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7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7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21063</xdr:rowOff>
    </xdr:from>
    <xdr:ext cx="469744" cy="259045"/>
    <xdr:sp macro="" textlink="">
      <xdr:nvSpPr>
        <xdr:cNvPr id="876" name="n_3aveValue【庁舎】&#10;一人当たり面積"/>
        <xdr:cNvSpPr txBox="1"/>
      </xdr:nvSpPr>
      <xdr:spPr>
        <a:xfrm>
          <a:off x="19310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877" name="n_1mainValue【庁舎】&#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878" name="n_2mainValue【庁舎】&#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79" name="n_3mainValue【庁舎】&#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市民会館，一般廃棄物処理施設を除く</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項目で類似団体内平均を上回っており，老朽化が顕著な施設として課題となっている。庁舎においては令和元年度に新本庁舎が完成し，旧庁舎の解体を行うため，有形固定資産減価償却率は一定割合低下する見込みである。今後も引き続き公共施設マネジメントや個別施設計画等に基づき，施設の長寿命化，集約化・複合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と長期的に微減傾向となっており，類似団体内平均より</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月豪雨災害の影響を受け，前年度と比較して個人市民税においては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％減，法人市民税においては</a:t>
          </a:r>
          <a:r>
            <a:rPr kumimoji="1" lang="en-US" altLang="ja-JP" sz="1100">
              <a:solidFill>
                <a:schemeClr val="dk1"/>
              </a:solidFill>
              <a:effectLst/>
              <a:latin typeface="+mn-lt"/>
              <a:ea typeface="+mn-ea"/>
              <a:cs typeface="+mn-cs"/>
            </a:rPr>
            <a:t>14.5</a:t>
          </a:r>
          <a:r>
            <a:rPr kumimoji="1" lang="ja-JP" altLang="en-US" sz="1100">
              <a:solidFill>
                <a:schemeClr val="dk1"/>
              </a:solidFill>
              <a:effectLst/>
              <a:latin typeface="+mn-lt"/>
              <a:ea typeface="+mn-ea"/>
              <a:cs typeface="+mn-cs"/>
            </a:rPr>
            <a:t>％減となっている。財政状況は依然として厳しい状況であるため，今後も税収の確保に努めるとともに，事務事業の見直し等により歳出削減に努める。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55033</xdr:rowOff>
    </xdr:to>
    <xdr:cxnSp macro="">
      <xdr:nvCxnSpPr>
        <xdr:cNvPr id="69" name="直線コネクタ 68"/>
        <xdr:cNvCxnSpPr/>
      </xdr:nvCxnSpPr>
      <xdr:spPr>
        <a:xfrm>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2" name="直線コネクタ 71"/>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57855</xdr:rowOff>
    </xdr:from>
    <xdr:to>
      <xdr:col>11</xdr:col>
      <xdr:colOff>82550</xdr:colOff>
      <xdr:row>43</xdr:row>
      <xdr:rowOff>159455</xdr:rowOff>
    </xdr:to>
    <xdr:sp macro="" textlink="">
      <xdr:nvSpPr>
        <xdr:cNvPr id="79" name="フローチャート: 判断 78"/>
        <xdr:cNvSpPr/>
      </xdr:nvSpPr>
      <xdr:spPr>
        <a:xfrm>
          <a:off x="2286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80" name="テキスト ボックス 79"/>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％増）及び扶助費（</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しているが，公債費が</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％減少してい</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義務的経費は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充当経常一般財源（</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しているため，経常収支比率は</a:t>
          </a:r>
          <a:r>
            <a:rPr kumimoji="1" lang="en-US" altLang="ja-JP" sz="1100">
              <a:solidFill>
                <a:schemeClr val="dk1"/>
              </a:solidFill>
              <a:effectLst/>
              <a:latin typeface="+mn-lt"/>
              <a:ea typeface="+mn-ea"/>
              <a:cs typeface="+mn-cs"/>
            </a:rPr>
            <a:t>92.7</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し，類似団体内平均を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今後も地方債の積極的な繰上償還の実施により，公債費の縮減を図り，経常収支比率を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％未満にすることを目標とする。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22352</xdr:rowOff>
    </xdr:to>
    <xdr:cxnSp macro="">
      <xdr:nvCxnSpPr>
        <xdr:cNvPr id="130" name="直線コネクタ 129"/>
        <xdr:cNvCxnSpPr/>
      </xdr:nvCxnSpPr>
      <xdr:spPr>
        <a:xfrm>
          <a:off x="4114800" y="111086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145542</xdr:rowOff>
    </xdr:to>
    <xdr:cxnSp macro="">
      <xdr:nvCxnSpPr>
        <xdr:cNvPr id="133" name="直線コネクタ 132"/>
        <xdr:cNvCxnSpPr/>
      </xdr:nvCxnSpPr>
      <xdr:spPr>
        <a:xfrm flipV="1">
          <a:off x="3225800" y="111086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64</xdr:row>
      <xdr:rowOff>150368</xdr:rowOff>
    </xdr:to>
    <xdr:cxnSp macro="">
      <xdr:nvCxnSpPr>
        <xdr:cNvPr id="136" name="直線コネクタ 135"/>
        <xdr:cNvCxnSpPr/>
      </xdr:nvCxnSpPr>
      <xdr:spPr>
        <a:xfrm flipV="1">
          <a:off x="2336800" y="111183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150368</xdr:rowOff>
    </xdr:to>
    <xdr:cxnSp macro="">
      <xdr:nvCxnSpPr>
        <xdr:cNvPr id="139" name="直線コネクタ 138"/>
        <xdr:cNvCxnSpPr/>
      </xdr:nvCxnSpPr>
      <xdr:spPr>
        <a:xfrm>
          <a:off x="1447800" y="1108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2" name="フローチャート: 判断 141"/>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3" name="テキスト ボックス 142"/>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49" name="楕円 148"/>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0" name="財政構造の弾力性該当値テキスト"/>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3" name="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6" name="テキスト ボックス 155"/>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7" name="楕円 156"/>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8" name="テキスト ボックス 157"/>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25.9</a:t>
          </a:r>
          <a:r>
            <a:rPr kumimoji="1" lang="ja-JP" altLang="en-US" sz="1100">
              <a:solidFill>
                <a:schemeClr val="dk1"/>
              </a:solidFill>
              <a:effectLst/>
              <a:latin typeface="+mn-lt"/>
              <a:ea typeface="+mn-ea"/>
              <a:cs typeface="+mn-cs"/>
            </a:rPr>
            <a:t>％減）が減少したが，</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）及び物件費（</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）が増加したことから，全体額も昨年度に比べ増加している。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月豪雨災害への災害復旧事業に要した経費が臨時的に必要であったが，</a:t>
          </a:r>
          <a:r>
            <a:rPr kumimoji="1" lang="ja-JP" altLang="ja-JP" sz="1100">
              <a:solidFill>
                <a:schemeClr val="dk1"/>
              </a:solidFill>
              <a:effectLst/>
              <a:latin typeface="+mn-lt"/>
              <a:ea typeface="+mn-ea"/>
              <a:cs typeface="+mn-cs"/>
            </a:rPr>
            <a:t>今後も引き続き，定員管理適正化計画の着実な実施等による人件費の削減や，指定管理者の拡大，民間委託，事業の抜本的な見直し等により物件費の削減に努める。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112937</xdr:rowOff>
    </xdr:from>
    <xdr:to>
      <xdr:col>23</xdr:col>
      <xdr:colOff>133350</xdr:colOff>
      <xdr:row>83</xdr:row>
      <xdr:rowOff>138601</xdr:rowOff>
    </xdr:to>
    <xdr:cxnSp macro="">
      <xdr:nvCxnSpPr>
        <xdr:cNvPr id="191" name="直線コネクタ 190"/>
        <xdr:cNvCxnSpPr/>
      </xdr:nvCxnSpPr>
      <xdr:spPr>
        <a:xfrm>
          <a:off x="4114800" y="14171837"/>
          <a:ext cx="838200" cy="19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106423</xdr:rowOff>
    </xdr:from>
    <xdr:to>
      <xdr:col>19</xdr:col>
      <xdr:colOff>133350</xdr:colOff>
      <xdr:row>82</xdr:row>
      <xdr:rowOff>112937</xdr:rowOff>
    </xdr:to>
    <xdr:cxnSp macro="">
      <xdr:nvCxnSpPr>
        <xdr:cNvPr id="194" name="直線コネクタ 193"/>
        <xdr:cNvCxnSpPr/>
      </xdr:nvCxnSpPr>
      <xdr:spPr>
        <a:xfrm>
          <a:off x="3225800" y="1416532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106423</xdr:rowOff>
    </xdr:from>
    <xdr:to>
      <xdr:col>15</xdr:col>
      <xdr:colOff>82550</xdr:colOff>
      <xdr:row>82</xdr:row>
      <xdr:rowOff>118072</xdr:rowOff>
    </xdr:to>
    <xdr:cxnSp macro="">
      <xdr:nvCxnSpPr>
        <xdr:cNvPr id="197" name="直線コネクタ 196"/>
        <xdr:cNvCxnSpPr/>
      </xdr:nvCxnSpPr>
      <xdr:spPr>
        <a:xfrm flipV="1">
          <a:off x="2336800" y="14165323"/>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102764</xdr:rowOff>
    </xdr:from>
    <xdr:to>
      <xdr:col>11</xdr:col>
      <xdr:colOff>31750</xdr:colOff>
      <xdr:row>82</xdr:row>
      <xdr:rowOff>118072</xdr:rowOff>
    </xdr:to>
    <xdr:cxnSp macro="">
      <xdr:nvCxnSpPr>
        <xdr:cNvPr id="200" name="直線コネクタ 199"/>
        <xdr:cNvCxnSpPr/>
      </xdr:nvCxnSpPr>
      <xdr:spPr>
        <a:xfrm>
          <a:off x="1447800" y="14161664"/>
          <a:ext cx="889000" cy="1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1" name="フローチャート: 判断 200"/>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2" name="テキスト ボックス 201"/>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25501</xdr:rowOff>
    </xdr:from>
    <xdr:to>
      <xdr:col>7</xdr:col>
      <xdr:colOff>31750</xdr:colOff>
      <xdr:row>81</xdr:row>
      <xdr:rowOff>127101</xdr:rowOff>
    </xdr:to>
    <xdr:sp macro="" textlink="">
      <xdr:nvSpPr>
        <xdr:cNvPr id="203" name="フローチャート: 判断 202"/>
        <xdr:cNvSpPr/>
      </xdr:nvSpPr>
      <xdr:spPr>
        <a:xfrm>
          <a:off x="1397000" y="1391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137278</xdr:rowOff>
    </xdr:from>
    <xdr:ext cx="762000" cy="259045"/>
    <xdr:sp macro="" textlink="">
      <xdr:nvSpPr>
        <xdr:cNvPr id="204" name="テキスト ボックス 203"/>
        <xdr:cNvSpPr txBox="1"/>
      </xdr:nvSpPr>
      <xdr:spPr>
        <a:xfrm>
          <a:off x="1066800" y="136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87801</xdr:rowOff>
    </xdr:from>
    <xdr:to>
      <xdr:col>23</xdr:col>
      <xdr:colOff>184150</xdr:colOff>
      <xdr:row>84</xdr:row>
      <xdr:rowOff>17951</xdr:rowOff>
    </xdr:to>
    <xdr:sp macro="" textlink="">
      <xdr:nvSpPr>
        <xdr:cNvPr id="210" name="楕円 209"/>
        <xdr:cNvSpPr/>
      </xdr:nvSpPr>
      <xdr:spPr>
        <a:xfrm>
          <a:off x="4902200" y="143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59878</xdr:rowOff>
    </xdr:from>
    <xdr:ext cx="762000" cy="259045"/>
    <xdr:sp macro="" textlink="">
      <xdr:nvSpPr>
        <xdr:cNvPr id="211" name="人件費・物件費等の状況該当値テキスト"/>
        <xdr:cNvSpPr txBox="1"/>
      </xdr:nvSpPr>
      <xdr:spPr>
        <a:xfrm>
          <a:off x="5041900" y="142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62137</xdr:rowOff>
    </xdr:from>
    <xdr:to>
      <xdr:col>19</xdr:col>
      <xdr:colOff>184150</xdr:colOff>
      <xdr:row>82</xdr:row>
      <xdr:rowOff>163737</xdr:rowOff>
    </xdr:to>
    <xdr:sp macro="" textlink="">
      <xdr:nvSpPr>
        <xdr:cNvPr id="212" name="楕円 211"/>
        <xdr:cNvSpPr/>
      </xdr:nvSpPr>
      <xdr:spPr>
        <a:xfrm>
          <a:off x="4064000" y="14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148514</xdr:rowOff>
    </xdr:from>
    <xdr:ext cx="736600" cy="259045"/>
    <xdr:sp macro="" textlink="">
      <xdr:nvSpPr>
        <xdr:cNvPr id="213" name="テキスト ボックス 212"/>
        <xdr:cNvSpPr txBox="1"/>
      </xdr:nvSpPr>
      <xdr:spPr>
        <a:xfrm>
          <a:off x="3733800" y="1420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55623</xdr:rowOff>
    </xdr:from>
    <xdr:to>
      <xdr:col>15</xdr:col>
      <xdr:colOff>133350</xdr:colOff>
      <xdr:row>82</xdr:row>
      <xdr:rowOff>157223</xdr:rowOff>
    </xdr:to>
    <xdr:sp macro="" textlink="">
      <xdr:nvSpPr>
        <xdr:cNvPr id="214" name="楕円 213"/>
        <xdr:cNvSpPr/>
      </xdr:nvSpPr>
      <xdr:spPr>
        <a:xfrm>
          <a:off x="3175000" y="141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142000</xdr:rowOff>
    </xdr:from>
    <xdr:ext cx="762000" cy="259045"/>
    <xdr:sp macro="" textlink="">
      <xdr:nvSpPr>
        <xdr:cNvPr id="215" name="テキスト ボックス 214"/>
        <xdr:cNvSpPr txBox="1"/>
      </xdr:nvSpPr>
      <xdr:spPr>
        <a:xfrm>
          <a:off x="2844800" y="1420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67272</xdr:rowOff>
    </xdr:from>
    <xdr:to>
      <xdr:col>11</xdr:col>
      <xdr:colOff>82550</xdr:colOff>
      <xdr:row>82</xdr:row>
      <xdr:rowOff>168872</xdr:rowOff>
    </xdr:to>
    <xdr:sp macro="" textlink="">
      <xdr:nvSpPr>
        <xdr:cNvPr id="216" name="楕円 215"/>
        <xdr:cNvSpPr/>
      </xdr:nvSpPr>
      <xdr:spPr>
        <a:xfrm>
          <a:off x="2286000" y="141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7599</xdr:rowOff>
    </xdr:from>
    <xdr:ext cx="762000" cy="259045"/>
    <xdr:sp macro="" textlink="">
      <xdr:nvSpPr>
        <xdr:cNvPr id="217" name="テキスト ボックス 216"/>
        <xdr:cNvSpPr txBox="1"/>
      </xdr:nvSpPr>
      <xdr:spPr>
        <a:xfrm>
          <a:off x="1955800" y="138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51964</xdr:rowOff>
    </xdr:from>
    <xdr:to>
      <xdr:col>7</xdr:col>
      <xdr:colOff>31750</xdr:colOff>
      <xdr:row>82</xdr:row>
      <xdr:rowOff>153564</xdr:rowOff>
    </xdr:to>
    <xdr:sp macro="" textlink="">
      <xdr:nvSpPr>
        <xdr:cNvPr id="218" name="楕円 217"/>
        <xdr:cNvSpPr/>
      </xdr:nvSpPr>
      <xdr:spPr>
        <a:xfrm>
          <a:off x="1397000" y="141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138341</xdr:rowOff>
    </xdr:from>
    <xdr:ext cx="762000" cy="259045"/>
    <xdr:sp macro="" textlink="">
      <xdr:nvSpPr>
        <xdr:cNvPr id="219" name="テキスト ボックス 218"/>
        <xdr:cNvSpPr txBox="1"/>
      </xdr:nvSpPr>
      <xdr:spPr>
        <a:xfrm>
          <a:off x="1066800" y="141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市町村合併を機に国の制度に準拠した給料表の見直しを行ったことや，平成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月に給与構造改革に基づく給料表を導入したことにより，全国市平均以下となっている。今後も給与水準の適正化に努める。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から下がった要因は，国家公務員の時限的な給与改定特例法に伴う措置（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年間）により，比較する国家公務員の給与が減少したためである。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55" name="直線コネクタ 254"/>
        <xdr:cNvCxnSpPr/>
      </xdr:nvCxnSpPr>
      <xdr:spPr>
        <a:xfrm flipV="1">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151493</xdr:rowOff>
    </xdr:to>
    <xdr:cxnSp macro="">
      <xdr:nvCxnSpPr>
        <xdr:cNvPr id="258" name="直線コネクタ 257"/>
        <xdr:cNvCxnSpPr/>
      </xdr:nvCxnSpPr>
      <xdr:spPr>
        <a:xfrm flipV="1">
          <a:off x="15290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151493</xdr:rowOff>
    </xdr:to>
    <xdr:cxnSp macro="">
      <xdr:nvCxnSpPr>
        <xdr:cNvPr id="261" name="直線コネクタ 260"/>
        <xdr:cNvCxnSpPr/>
      </xdr:nvCxnSpPr>
      <xdr:spPr>
        <a:xfrm>
          <a:off x="14401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151493</xdr:rowOff>
    </xdr:to>
    <xdr:cxnSp macro="">
      <xdr:nvCxnSpPr>
        <xdr:cNvPr id="264" name="直線コネクタ 263"/>
        <xdr:cNvCxnSpPr/>
      </xdr:nvCxnSpPr>
      <xdr:spPr>
        <a:xfrm>
          <a:off x="13512800" y="1448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5" name="フローチャート: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6" name="テキスト ボックス 265"/>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0" name="楕円 279"/>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15620</xdr:rowOff>
    </xdr:from>
    <xdr:ext cx="762000" cy="259045"/>
    <xdr:sp macro="" textlink="">
      <xdr:nvSpPr>
        <xdr:cNvPr id="281" name="テキスト ボックス 280"/>
        <xdr:cNvSpPr txBox="1"/>
      </xdr:nvSpPr>
      <xdr:spPr>
        <a:xfrm>
          <a:off x="14020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広域消防事務について受託していることから，類似団体内平均より多い</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人となっている。今後とも，効率的な行政組織の確立を実現するため，定員管理適正化計画に基づ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，事務事業の見直しや民間委託等に積極的に取り組む。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146473</xdr:rowOff>
    </xdr:from>
    <xdr:to>
      <xdr:col>81</xdr:col>
      <xdr:colOff>44450</xdr:colOff>
      <xdr:row>63</xdr:row>
      <xdr:rowOff>160549</xdr:rowOff>
    </xdr:to>
    <xdr:cxnSp macro="">
      <xdr:nvCxnSpPr>
        <xdr:cNvPr id="318" name="直線コネクタ 317"/>
        <xdr:cNvCxnSpPr/>
      </xdr:nvCxnSpPr>
      <xdr:spPr>
        <a:xfrm>
          <a:off x="16179800" y="1094782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118321</xdr:rowOff>
    </xdr:from>
    <xdr:to>
      <xdr:col>77</xdr:col>
      <xdr:colOff>44450</xdr:colOff>
      <xdr:row>63</xdr:row>
      <xdr:rowOff>146473</xdr:rowOff>
    </xdr:to>
    <xdr:cxnSp macro="">
      <xdr:nvCxnSpPr>
        <xdr:cNvPr id="321" name="直線コネクタ 320"/>
        <xdr:cNvCxnSpPr/>
      </xdr:nvCxnSpPr>
      <xdr:spPr>
        <a:xfrm>
          <a:off x="15290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118321</xdr:rowOff>
    </xdr:to>
    <xdr:cxnSp macro="">
      <xdr:nvCxnSpPr>
        <xdr:cNvPr id="324" name="直線コネクタ 323"/>
        <xdr:cNvCxnSpPr/>
      </xdr:nvCxnSpPr>
      <xdr:spPr>
        <a:xfrm>
          <a:off x="14401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102235</xdr:rowOff>
    </xdr:from>
    <xdr:to>
      <xdr:col>68</xdr:col>
      <xdr:colOff>152400</xdr:colOff>
      <xdr:row>63</xdr:row>
      <xdr:rowOff>114300</xdr:rowOff>
    </xdr:to>
    <xdr:cxnSp macro="">
      <xdr:nvCxnSpPr>
        <xdr:cNvPr id="327" name="直線コネクタ 326"/>
        <xdr:cNvCxnSpPr/>
      </xdr:nvCxnSpPr>
      <xdr:spPr>
        <a:xfrm>
          <a:off x="13512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28" name="フローチャート: 判断 327"/>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29" name="テキスト ボックス 328"/>
        <xdr:cNvSpPr txBox="1"/>
      </xdr:nvSpPr>
      <xdr:spPr>
        <a:xfrm>
          <a:off x="14020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0" name="フローチャート: 判断 329"/>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1" name="テキスト ボックス 330"/>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109749</xdr:rowOff>
    </xdr:from>
    <xdr:to>
      <xdr:col>81</xdr:col>
      <xdr:colOff>95250</xdr:colOff>
      <xdr:row>64</xdr:row>
      <xdr:rowOff>39899</xdr:rowOff>
    </xdr:to>
    <xdr:sp macro="" textlink="">
      <xdr:nvSpPr>
        <xdr:cNvPr id="337" name="楕円 336"/>
        <xdr:cNvSpPr/>
      </xdr:nvSpPr>
      <xdr:spPr>
        <a:xfrm>
          <a:off x="169672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81826</xdr:rowOff>
    </xdr:from>
    <xdr:ext cx="762000" cy="259045"/>
    <xdr:sp macro="" textlink="">
      <xdr:nvSpPr>
        <xdr:cNvPr id="338" name="定員管理の状況該当値テキスト"/>
        <xdr:cNvSpPr txBox="1"/>
      </xdr:nvSpPr>
      <xdr:spPr>
        <a:xfrm>
          <a:off x="17106900" y="108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39" name="楕円 338"/>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0" name="テキスト ボックス 339"/>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67521</xdr:rowOff>
    </xdr:from>
    <xdr:to>
      <xdr:col>73</xdr:col>
      <xdr:colOff>44450</xdr:colOff>
      <xdr:row>63</xdr:row>
      <xdr:rowOff>169121</xdr:rowOff>
    </xdr:to>
    <xdr:sp macro="" textlink="">
      <xdr:nvSpPr>
        <xdr:cNvPr id="341" name="楕円 340"/>
        <xdr:cNvSpPr/>
      </xdr:nvSpPr>
      <xdr:spPr>
        <a:xfrm>
          <a:off x="15240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153898</xdr:rowOff>
    </xdr:from>
    <xdr:ext cx="762000" cy="259045"/>
    <xdr:sp macro="" textlink="">
      <xdr:nvSpPr>
        <xdr:cNvPr id="342" name="テキスト ボックス 341"/>
        <xdr:cNvSpPr txBox="1"/>
      </xdr:nvSpPr>
      <xdr:spPr>
        <a:xfrm>
          <a:off x="14909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63500</xdr:rowOff>
    </xdr:from>
    <xdr:to>
      <xdr:col>68</xdr:col>
      <xdr:colOff>203200</xdr:colOff>
      <xdr:row>63</xdr:row>
      <xdr:rowOff>165100</xdr:rowOff>
    </xdr:to>
    <xdr:sp macro="" textlink="">
      <xdr:nvSpPr>
        <xdr:cNvPr id="343" name="楕円 342"/>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149877</xdr:rowOff>
    </xdr:from>
    <xdr:ext cx="762000" cy="259045"/>
    <xdr:sp macro="" textlink="">
      <xdr:nvSpPr>
        <xdr:cNvPr id="344" name="テキスト ボックス 343"/>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51435</xdr:rowOff>
    </xdr:from>
    <xdr:to>
      <xdr:col>64</xdr:col>
      <xdr:colOff>152400</xdr:colOff>
      <xdr:row>63</xdr:row>
      <xdr:rowOff>153035</xdr:rowOff>
    </xdr:to>
    <xdr:sp macro="" textlink="">
      <xdr:nvSpPr>
        <xdr:cNvPr id="345" name="楕円 344"/>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137812</xdr:rowOff>
    </xdr:from>
    <xdr:ext cx="762000" cy="259045"/>
    <xdr:sp macro="" textlink="">
      <xdr:nvSpPr>
        <xdr:cNvPr id="346" name="テキスト ボックス 345"/>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繰上償還の実施により，前年度と比べ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ポイント改善し，類似団体平均と比較してもを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今後も借入額と償還額のバランスを</a:t>
          </a:r>
          <a:r>
            <a:rPr kumimoji="1" lang="ja-JP" altLang="en-US" sz="1100">
              <a:solidFill>
                <a:schemeClr val="dk1"/>
              </a:solidFill>
              <a:effectLst/>
              <a:latin typeface="+mn-lt"/>
              <a:ea typeface="+mn-ea"/>
              <a:cs typeface="+mn-cs"/>
            </a:rPr>
            <a:t>図りながら，</a:t>
          </a:r>
          <a:r>
            <a:rPr kumimoji="1" lang="ja-JP" altLang="ja-JP" sz="1100">
              <a:solidFill>
                <a:schemeClr val="dk1"/>
              </a:solidFill>
              <a:effectLst/>
              <a:latin typeface="+mn-lt"/>
              <a:ea typeface="+mn-ea"/>
              <a:cs typeface="+mn-cs"/>
            </a:rPr>
            <a:t>財政的に有利な地方債を借り入れ，繰上償還については，財政状況を考慮しつつ積極的に実施し，実質公債費比率の低下に努める。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92528</xdr:rowOff>
    </xdr:to>
    <xdr:cxnSp macro="">
      <xdr:nvCxnSpPr>
        <xdr:cNvPr id="381" name="直線コネクタ 380"/>
        <xdr:cNvCxnSpPr/>
      </xdr:nvCxnSpPr>
      <xdr:spPr>
        <a:xfrm flipV="1">
          <a:off x="16179800" y="69298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140788</xdr:rowOff>
    </xdr:to>
    <xdr:cxnSp macro="">
      <xdr:nvCxnSpPr>
        <xdr:cNvPr id="384" name="直線コネクタ 383"/>
        <xdr:cNvCxnSpPr/>
      </xdr:nvCxnSpPr>
      <xdr:spPr>
        <a:xfrm flipV="1">
          <a:off x="15290800" y="695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140788</xdr:rowOff>
    </xdr:from>
    <xdr:to>
      <xdr:col>72</xdr:col>
      <xdr:colOff>203200</xdr:colOff>
      <xdr:row>41</xdr:row>
      <xdr:rowOff>31387</xdr:rowOff>
    </xdr:to>
    <xdr:cxnSp macro="">
      <xdr:nvCxnSpPr>
        <xdr:cNvPr id="387" name="直線コネクタ 386"/>
        <xdr:cNvCxnSpPr/>
      </xdr:nvCxnSpPr>
      <xdr:spPr>
        <a:xfrm flipV="1">
          <a:off x="14401800" y="69987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31387</xdr:rowOff>
    </xdr:from>
    <xdr:to>
      <xdr:col>68</xdr:col>
      <xdr:colOff>152400</xdr:colOff>
      <xdr:row>41</xdr:row>
      <xdr:rowOff>86541</xdr:rowOff>
    </xdr:to>
    <xdr:cxnSp macro="">
      <xdr:nvCxnSpPr>
        <xdr:cNvPr id="390" name="直線コネクタ 389"/>
        <xdr:cNvCxnSpPr/>
      </xdr:nvCxnSpPr>
      <xdr:spPr>
        <a:xfrm flipV="1">
          <a:off x="13512800" y="706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8165</xdr:rowOff>
    </xdr:from>
    <xdr:to>
      <xdr:col>68</xdr:col>
      <xdr:colOff>203200</xdr:colOff>
      <xdr:row>41</xdr:row>
      <xdr:rowOff>109765</xdr:rowOff>
    </xdr:to>
    <xdr:sp macro="" textlink="">
      <xdr:nvSpPr>
        <xdr:cNvPr id="391" name="フローチャート: 判断 390"/>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392" name="テキスト ボックス 391"/>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3" name="フローチャート: 判断 39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394" name="テキスト ボックス 393"/>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3" name="テキスト ボックス 402"/>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04" name="楕円 403"/>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05" name="テキスト ボックス 404"/>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152037</xdr:rowOff>
    </xdr:from>
    <xdr:to>
      <xdr:col>68</xdr:col>
      <xdr:colOff>203200</xdr:colOff>
      <xdr:row>41</xdr:row>
      <xdr:rowOff>82187</xdr:rowOff>
    </xdr:to>
    <xdr:sp macro="" textlink="">
      <xdr:nvSpPr>
        <xdr:cNvPr id="406" name="楕円 405"/>
        <xdr:cNvSpPr/>
      </xdr:nvSpPr>
      <xdr:spPr>
        <a:xfrm>
          <a:off x="14351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92364</xdr:rowOff>
    </xdr:from>
    <xdr:ext cx="762000" cy="259045"/>
    <xdr:sp macro="" textlink="">
      <xdr:nvSpPr>
        <xdr:cNvPr id="407" name="テキスト ボックス 406"/>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408" name="楕円 407"/>
        <xdr:cNvSpPr/>
      </xdr:nvSpPr>
      <xdr:spPr>
        <a:xfrm>
          <a:off x="13462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409" name="テキスト ボックス 408"/>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36.5</a:t>
          </a:r>
          <a:r>
            <a:rPr kumimoji="1" lang="ja-JP" altLang="ja-JP" sz="1100">
              <a:solidFill>
                <a:schemeClr val="dk1"/>
              </a:solidFill>
              <a:effectLst/>
              <a:latin typeface="+mn-lt"/>
              <a:ea typeface="+mn-ea"/>
              <a:cs typeface="+mn-cs"/>
            </a:rPr>
            <a:t>％と類似団体・全国平均を</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月豪雨災害に対する災害復旧事業を実施したことから，地方債現在高が増加するとともに，昨年度と比較して繰上償還額が減少したことによるものであり，</a:t>
          </a:r>
          <a:r>
            <a:rPr kumimoji="1" lang="ja-JP" altLang="ja-JP" sz="1100">
              <a:solidFill>
                <a:schemeClr val="dk1"/>
              </a:solidFill>
              <a:effectLst/>
              <a:latin typeface="+mn-lt"/>
              <a:ea typeface="+mn-ea"/>
              <a:cs typeface="+mn-cs"/>
            </a:rPr>
            <a:t>今後は積極的な繰上償還の実施や行財政改革を進め，財政健全化に努める必要がある。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82846</xdr:rowOff>
    </xdr:from>
    <xdr:to>
      <xdr:col>81</xdr:col>
      <xdr:colOff>44450</xdr:colOff>
      <xdr:row>15</xdr:row>
      <xdr:rowOff>92498</xdr:rowOff>
    </xdr:to>
    <xdr:cxnSp macro="">
      <xdr:nvCxnSpPr>
        <xdr:cNvPr id="443" name="直線コネクタ 442"/>
        <xdr:cNvCxnSpPr/>
      </xdr:nvCxnSpPr>
      <xdr:spPr>
        <a:xfrm>
          <a:off x="16179800" y="26545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82846</xdr:rowOff>
    </xdr:from>
    <xdr:to>
      <xdr:col>77</xdr:col>
      <xdr:colOff>44450</xdr:colOff>
      <xdr:row>16</xdr:row>
      <xdr:rowOff>36872</xdr:rowOff>
    </xdr:to>
    <xdr:cxnSp macro="">
      <xdr:nvCxnSpPr>
        <xdr:cNvPr id="446" name="直線コネクタ 445"/>
        <xdr:cNvCxnSpPr/>
      </xdr:nvCxnSpPr>
      <xdr:spPr>
        <a:xfrm flipV="1">
          <a:off x="15290800" y="26545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19177</xdr:rowOff>
    </xdr:from>
    <xdr:to>
      <xdr:col>72</xdr:col>
      <xdr:colOff>203200</xdr:colOff>
      <xdr:row>16</xdr:row>
      <xdr:rowOff>36872</xdr:rowOff>
    </xdr:to>
    <xdr:cxnSp macro="">
      <xdr:nvCxnSpPr>
        <xdr:cNvPr id="449" name="直線コネクタ 448"/>
        <xdr:cNvCxnSpPr/>
      </xdr:nvCxnSpPr>
      <xdr:spPr>
        <a:xfrm>
          <a:off x="14401800" y="276237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19177</xdr:rowOff>
    </xdr:from>
    <xdr:to>
      <xdr:col>68</xdr:col>
      <xdr:colOff>152400</xdr:colOff>
      <xdr:row>16</xdr:row>
      <xdr:rowOff>76285</xdr:rowOff>
    </xdr:to>
    <xdr:cxnSp macro="">
      <xdr:nvCxnSpPr>
        <xdr:cNvPr id="452" name="直線コネクタ 451"/>
        <xdr:cNvCxnSpPr/>
      </xdr:nvCxnSpPr>
      <xdr:spPr>
        <a:xfrm flipV="1">
          <a:off x="13512800" y="2762377"/>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61807</xdr:rowOff>
    </xdr:from>
    <xdr:to>
      <xdr:col>68</xdr:col>
      <xdr:colOff>203200</xdr:colOff>
      <xdr:row>15</xdr:row>
      <xdr:rowOff>163407</xdr:rowOff>
    </xdr:to>
    <xdr:sp macro="" textlink="">
      <xdr:nvSpPr>
        <xdr:cNvPr id="453" name="フローチャート: 判断 452"/>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54" name="テキスト ボックス 453"/>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55" name="フローチャート: 判断 454"/>
        <xdr:cNvSpPr/>
      </xdr:nvSpPr>
      <xdr:spPr>
        <a:xfrm>
          <a:off x="13462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131758</xdr:rowOff>
    </xdr:from>
    <xdr:ext cx="762000" cy="259045"/>
    <xdr:sp macro="" textlink="">
      <xdr:nvSpPr>
        <xdr:cNvPr id="456" name="テキスト ボックス 455"/>
        <xdr:cNvSpPr txBox="1"/>
      </xdr:nvSpPr>
      <xdr:spPr>
        <a:xfrm>
          <a:off x="13131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41698</xdr:rowOff>
    </xdr:from>
    <xdr:to>
      <xdr:col>81</xdr:col>
      <xdr:colOff>95250</xdr:colOff>
      <xdr:row>15</xdr:row>
      <xdr:rowOff>143298</xdr:rowOff>
    </xdr:to>
    <xdr:sp macro="" textlink="">
      <xdr:nvSpPr>
        <xdr:cNvPr id="462" name="楕円 461"/>
        <xdr:cNvSpPr/>
      </xdr:nvSpPr>
      <xdr:spPr>
        <a:xfrm>
          <a:off x="169672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13775</xdr:rowOff>
    </xdr:from>
    <xdr:ext cx="762000" cy="259045"/>
    <xdr:sp macro="" textlink="">
      <xdr:nvSpPr>
        <xdr:cNvPr id="463" name="将来負担の状況該当値テキスト"/>
        <xdr:cNvSpPr txBox="1"/>
      </xdr:nvSpPr>
      <xdr:spPr>
        <a:xfrm>
          <a:off x="17106900" y="25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32046</xdr:rowOff>
    </xdr:from>
    <xdr:to>
      <xdr:col>77</xdr:col>
      <xdr:colOff>95250</xdr:colOff>
      <xdr:row>15</xdr:row>
      <xdr:rowOff>133646</xdr:rowOff>
    </xdr:to>
    <xdr:sp macro="" textlink="">
      <xdr:nvSpPr>
        <xdr:cNvPr id="464" name="楕円 463"/>
        <xdr:cNvSpPr/>
      </xdr:nvSpPr>
      <xdr:spPr>
        <a:xfrm>
          <a:off x="16129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65" name="テキスト ボックス 464"/>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157522</xdr:rowOff>
    </xdr:from>
    <xdr:to>
      <xdr:col>73</xdr:col>
      <xdr:colOff>44450</xdr:colOff>
      <xdr:row>16</xdr:row>
      <xdr:rowOff>87672</xdr:rowOff>
    </xdr:to>
    <xdr:sp macro="" textlink="">
      <xdr:nvSpPr>
        <xdr:cNvPr id="466" name="楕円 465"/>
        <xdr:cNvSpPr/>
      </xdr:nvSpPr>
      <xdr:spPr>
        <a:xfrm>
          <a:off x="15240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72449</xdr:rowOff>
    </xdr:from>
    <xdr:ext cx="762000" cy="259045"/>
    <xdr:sp macro="" textlink="">
      <xdr:nvSpPr>
        <xdr:cNvPr id="467" name="テキスト ボックス 466"/>
        <xdr:cNvSpPr txBox="1"/>
      </xdr:nvSpPr>
      <xdr:spPr>
        <a:xfrm>
          <a:off x="14909800" y="28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139827</xdr:rowOff>
    </xdr:from>
    <xdr:to>
      <xdr:col>68</xdr:col>
      <xdr:colOff>203200</xdr:colOff>
      <xdr:row>16</xdr:row>
      <xdr:rowOff>69977</xdr:rowOff>
    </xdr:to>
    <xdr:sp macro="" textlink="">
      <xdr:nvSpPr>
        <xdr:cNvPr id="468" name="楕円 467"/>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54754</xdr:rowOff>
    </xdr:from>
    <xdr:ext cx="762000" cy="259045"/>
    <xdr:sp macro="" textlink="">
      <xdr:nvSpPr>
        <xdr:cNvPr id="469" name="テキスト ボックス 468"/>
        <xdr:cNvSpPr txBox="1"/>
      </xdr:nvSpPr>
      <xdr:spPr>
        <a:xfrm>
          <a:off x="14020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25485</xdr:rowOff>
    </xdr:from>
    <xdr:to>
      <xdr:col>64</xdr:col>
      <xdr:colOff>152400</xdr:colOff>
      <xdr:row>16</xdr:row>
      <xdr:rowOff>127085</xdr:rowOff>
    </xdr:to>
    <xdr:sp macro="" textlink="">
      <xdr:nvSpPr>
        <xdr:cNvPr id="470" name="楕円 469"/>
        <xdr:cNvSpPr/>
      </xdr:nvSpPr>
      <xdr:spPr>
        <a:xfrm>
          <a:off x="13462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111862</xdr:rowOff>
    </xdr:from>
    <xdr:ext cx="762000" cy="259045"/>
    <xdr:sp macro="" textlink="">
      <xdr:nvSpPr>
        <xdr:cNvPr id="471" name="テキスト ボックス 470"/>
        <xdr:cNvSpPr txBox="1"/>
      </xdr:nvSpPr>
      <xdr:spPr>
        <a:xfrm>
          <a:off x="13131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類似団体・全国平均より高い</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％となっているのは，広域消防の事務委託を受けていることによるものである。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今後は定員管理適正化計画の着実な実施及び民間委託等により，人件費の抑制に努める。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16510</xdr:rowOff>
    </xdr:to>
    <xdr:cxnSp macro="">
      <xdr:nvCxnSpPr>
        <xdr:cNvPr id="66" name="直線コネクタ 65"/>
        <xdr:cNvCxnSpPr/>
      </xdr:nvCxnSpPr>
      <xdr:spPr>
        <a:xfrm>
          <a:off x="3987800" y="634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31750</xdr:rowOff>
    </xdr:to>
    <xdr:cxnSp macro="">
      <xdr:nvCxnSpPr>
        <xdr:cNvPr id="69" name="直線コネクタ 68"/>
        <xdr:cNvCxnSpPr/>
      </xdr:nvCxnSpPr>
      <xdr:spPr>
        <a:xfrm flipV="1">
          <a:off x="3098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62230</xdr:rowOff>
    </xdr:to>
    <xdr:cxnSp macro="">
      <xdr:nvCxnSpPr>
        <xdr:cNvPr id="72" name="直線コネクタ 71"/>
        <xdr:cNvCxnSpPr/>
      </xdr:nvCxnSpPr>
      <xdr:spPr>
        <a:xfrm flipV="1">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62230</xdr:rowOff>
    </xdr:to>
    <xdr:cxnSp macro="">
      <xdr:nvCxnSpPr>
        <xdr:cNvPr id="75" name="直線コネクタ 74"/>
        <xdr:cNvCxnSpPr/>
      </xdr:nvCxnSpPr>
      <xdr:spPr>
        <a:xfrm>
          <a:off x="1320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同様</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％であり，類似団体・全国平均以下となっている。</a:t>
          </a:r>
          <a:endParaRPr lang="ja-JP" altLang="ja-JP" sz="1400">
            <a:effectLst/>
          </a:endParaRPr>
        </a:p>
        <a:p>
          <a:r>
            <a:rPr kumimoji="1" lang="ja-JP" altLang="ja-JP" sz="1100">
              <a:solidFill>
                <a:schemeClr val="dk1"/>
              </a:solidFill>
              <a:effectLst/>
              <a:latin typeface="+mn-lt"/>
              <a:ea typeface="+mn-ea"/>
              <a:cs typeface="+mn-cs"/>
            </a:rPr>
            <a:t>　今後も事務事業を見直し，公共施設等総合管理計画に基づき施設規模の適正化を図るとともに，指定管理者の導入施設の拡大や民間委託等を積極的に行い，物件費の抑制を図る。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127000</xdr:rowOff>
    </xdr:to>
    <xdr:cxnSp macro="">
      <xdr:nvCxnSpPr>
        <xdr:cNvPr id="127" name="直線コネクタ 126"/>
        <xdr:cNvCxnSpPr/>
      </xdr:nvCxnSpPr>
      <xdr:spPr>
        <a:xfrm>
          <a:off x="15671800" y="287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30" name="直線コネクタ 129"/>
        <xdr:cNvCxnSpPr/>
      </xdr:nvCxnSpPr>
      <xdr:spPr>
        <a:xfrm flipV="1">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3" name="直線コネクタ 132"/>
        <xdr:cNvCxnSpPr/>
      </xdr:nvCxnSpPr>
      <xdr:spPr>
        <a:xfrm>
          <a:off x="13893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165100</xdr:rowOff>
    </xdr:to>
    <xdr:cxnSp macro="">
      <xdr:nvCxnSpPr>
        <xdr:cNvPr id="136" name="直線コネクタ 135"/>
        <xdr:cNvCxnSpPr/>
      </xdr:nvCxnSpPr>
      <xdr:spPr>
        <a:xfrm>
          <a:off x="13004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39" name="フローチャート: 判断 138"/>
        <xdr:cNvSpPr/>
      </xdr:nvSpPr>
      <xdr:spPr>
        <a:xfrm>
          <a:off x="12954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40" name="テキスト ボックス 139"/>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類似団体・全国平均より低い</a:t>
          </a:r>
          <a:r>
            <a:rPr kumimoji="1" lang="en-US" altLang="ja-JP" sz="1100" baseline="0">
              <a:solidFill>
                <a:schemeClr val="dk1"/>
              </a:solidFill>
              <a:effectLst/>
              <a:latin typeface="+mn-lt"/>
              <a:ea typeface="+mn-ea"/>
              <a:cs typeface="+mn-cs"/>
            </a:rPr>
            <a:t>8.8</a:t>
          </a:r>
          <a:r>
            <a:rPr kumimoji="1" lang="ja-JP" altLang="ja-JP" sz="1100" baseline="0">
              <a:solidFill>
                <a:schemeClr val="dk1"/>
              </a:solidFill>
              <a:effectLst/>
              <a:latin typeface="+mn-lt"/>
              <a:ea typeface="+mn-ea"/>
              <a:cs typeface="+mn-cs"/>
            </a:rPr>
            <a:t>％となって</a:t>
          </a:r>
          <a:r>
            <a:rPr kumimoji="1" lang="ja-JP" altLang="en-US" sz="1100" baseline="0">
              <a:solidFill>
                <a:schemeClr val="dk1"/>
              </a:solidFill>
              <a:effectLst/>
              <a:latin typeface="+mn-lt"/>
              <a:ea typeface="+mn-ea"/>
              <a:cs typeface="+mn-cs"/>
            </a:rPr>
            <a:t>いるが</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と比較して</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している。引き続き扶助費に対する資格審査等の適正化を推進し，減少傾向となるよう努める。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74422</xdr:rowOff>
    </xdr:to>
    <xdr:cxnSp macro="">
      <xdr:nvCxnSpPr>
        <xdr:cNvPr id="186" name="直線コネクタ 185"/>
        <xdr:cNvCxnSpPr/>
      </xdr:nvCxnSpPr>
      <xdr:spPr>
        <a:xfrm>
          <a:off x="3987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156718</xdr:rowOff>
    </xdr:to>
    <xdr:cxnSp macro="">
      <xdr:nvCxnSpPr>
        <xdr:cNvPr id="189" name="直線コネクタ 188"/>
        <xdr:cNvCxnSpPr/>
      </xdr:nvCxnSpPr>
      <xdr:spPr>
        <a:xfrm flipV="1">
          <a:off x="3098800" y="9495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110998</xdr:rowOff>
    </xdr:from>
    <xdr:to>
      <xdr:col>15</xdr:col>
      <xdr:colOff>98425</xdr:colOff>
      <xdr:row>55</xdr:row>
      <xdr:rowOff>156718</xdr:rowOff>
    </xdr:to>
    <xdr:cxnSp macro="">
      <xdr:nvCxnSpPr>
        <xdr:cNvPr id="192" name="直線コネクタ 191"/>
        <xdr:cNvCxnSpPr/>
      </xdr:nvCxnSpPr>
      <xdr:spPr>
        <a:xfrm>
          <a:off x="2209800" y="9540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110998</xdr:rowOff>
    </xdr:from>
    <xdr:to>
      <xdr:col>11</xdr:col>
      <xdr:colOff>9525</xdr:colOff>
      <xdr:row>55</xdr:row>
      <xdr:rowOff>110998</xdr:rowOff>
    </xdr:to>
    <xdr:cxnSp macro="">
      <xdr:nvCxnSpPr>
        <xdr:cNvPr id="195" name="直線コネクタ 194"/>
        <xdr:cNvCxnSpPr/>
      </xdr:nvCxnSpPr>
      <xdr:spPr>
        <a:xfrm>
          <a:off x="1320800" y="9540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105918</xdr:rowOff>
    </xdr:from>
    <xdr:to>
      <xdr:col>11</xdr:col>
      <xdr:colOff>60325</xdr:colOff>
      <xdr:row>56</xdr:row>
      <xdr:rowOff>36068</xdr:rowOff>
    </xdr:to>
    <xdr:sp macro="" textlink="">
      <xdr:nvSpPr>
        <xdr:cNvPr id="196" name="フローチャート: 判断 195"/>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20845</xdr:rowOff>
    </xdr:from>
    <xdr:ext cx="762000" cy="259045"/>
    <xdr:sp macro="" textlink="">
      <xdr:nvSpPr>
        <xdr:cNvPr id="197" name="テキスト ボックス 196"/>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8" name="フローチャート: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5" name="楕円 204"/>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6" name="扶助費該当値テキスト"/>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105918</xdr:rowOff>
    </xdr:from>
    <xdr:to>
      <xdr:col>15</xdr:col>
      <xdr:colOff>149225</xdr:colOff>
      <xdr:row>56</xdr:row>
      <xdr:rowOff>36068</xdr:rowOff>
    </xdr:to>
    <xdr:sp macro="" textlink="">
      <xdr:nvSpPr>
        <xdr:cNvPr id="209" name="楕円 208"/>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46245</xdr:rowOff>
    </xdr:from>
    <xdr:ext cx="762000" cy="259045"/>
    <xdr:sp macro="" textlink="">
      <xdr:nvSpPr>
        <xdr:cNvPr id="210" name="テキスト ボックス 209"/>
        <xdr:cNvSpPr txBox="1"/>
      </xdr:nvSpPr>
      <xdr:spPr>
        <a:xfrm>
          <a:off x="2717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60198</xdr:rowOff>
    </xdr:from>
    <xdr:to>
      <xdr:col>11</xdr:col>
      <xdr:colOff>60325</xdr:colOff>
      <xdr:row>55</xdr:row>
      <xdr:rowOff>161798</xdr:rowOff>
    </xdr:to>
    <xdr:sp macro="" textlink="">
      <xdr:nvSpPr>
        <xdr:cNvPr id="211" name="楕円 210"/>
        <xdr:cNvSpPr/>
      </xdr:nvSpPr>
      <xdr:spPr>
        <a:xfrm>
          <a:off x="2159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525</xdr:rowOff>
    </xdr:from>
    <xdr:ext cx="762000" cy="259045"/>
    <xdr:sp macro="" textlink="">
      <xdr:nvSpPr>
        <xdr:cNvPr id="212" name="テキスト ボックス 211"/>
        <xdr:cNvSpPr txBox="1"/>
      </xdr:nvSpPr>
      <xdr:spPr>
        <a:xfrm>
          <a:off x="1828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13" name="楕円 212"/>
        <xdr:cNvSpPr/>
      </xdr:nvSpPr>
      <xdr:spPr>
        <a:xfrm>
          <a:off x="1270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14" name="テキスト ボックス 213"/>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類似団体内平均より高い</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％となっているのは繰出金が主な原因である。これまで整備してきた下水道施設等の維持管理経費として，公営企業会計への繰出金が必要となっているためである。</a:t>
          </a:r>
          <a:endParaRPr lang="ja-JP" altLang="ja-JP" sz="1400">
            <a:effectLst/>
          </a:endParaRPr>
        </a:p>
        <a:p>
          <a:r>
            <a:rPr kumimoji="1" lang="ja-JP" altLang="ja-JP" sz="1100">
              <a:solidFill>
                <a:schemeClr val="dk1"/>
              </a:solidFill>
              <a:effectLst/>
              <a:latin typeface="+mn-lt"/>
              <a:ea typeface="+mn-ea"/>
              <a:cs typeface="+mn-cs"/>
            </a:rPr>
            <a:t>　普通会計の負担額が減るよう，経費の節減等により各公営企業会計の健全化を図っていく。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24130</xdr:rowOff>
    </xdr:to>
    <xdr:cxnSp macro="">
      <xdr:nvCxnSpPr>
        <xdr:cNvPr id="247" name="直線コネクタ 246"/>
        <xdr:cNvCxnSpPr/>
      </xdr:nvCxnSpPr>
      <xdr:spPr>
        <a:xfrm>
          <a:off x="15671800" y="10078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134620</xdr:rowOff>
    </xdr:to>
    <xdr:cxnSp macro="">
      <xdr:nvCxnSpPr>
        <xdr:cNvPr id="250" name="直線コネクタ 249"/>
        <xdr:cNvCxnSpPr/>
      </xdr:nvCxnSpPr>
      <xdr:spPr>
        <a:xfrm>
          <a:off x="14782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119380</xdr:rowOff>
    </xdr:to>
    <xdr:cxnSp macro="">
      <xdr:nvCxnSpPr>
        <xdr:cNvPr id="253" name="直線コネクタ 252"/>
        <xdr:cNvCxnSpPr/>
      </xdr:nvCxnSpPr>
      <xdr:spPr>
        <a:xfrm>
          <a:off x="13893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119380</xdr:rowOff>
    </xdr:to>
    <xdr:cxnSp macro="">
      <xdr:nvCxnSpPr>
        <xdr:cNvPr id="256" name="直線コネクタ 255"/>
        <xdr:cNvCxnSpPr/>
      </xdr:nvCxnSpPr>
      <xdr:spPr>
        <a:xfrm>
          <a:off x="13004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8" name="テキスト ボックス 257"/>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6" name="楕円 265"/>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7"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8" name="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1" name="テキスト ボックス 270"/>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2" name="楕円 271"/>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3" name="テキスト ボックス 272"/>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4" name="楕円 273"/>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5" name="テキスト ボックス 274"/>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％であり，類似団体・全国・県内平均以下となっている。</a:t>
          </a:r>
          <a:endParaRPr lang="ja-JP" altLang="ja-JP" sz="1400">
            <a:effectLst/>
          </a:endParaRPr>
        </a:p>
        <a:p>
          <a:r>
            <a:rPr kumimoji="1" lang="ja-JP" altLang="ja-JP" sz="1100">
              <a:solidFill>
                <a:schemeClr val="dk1"/>
              </a:solidFill>
              <a:effectLst/>
              <a:latin typeface="+mn-lt"/>
              <a:ea typeface="+mn-ea"/>
              <a:cs typeface="+mn-cs"/>
            </a:rPr>
            <a:t>　今後とも関係団体等への負担金及び補助金については，適切に執行するとともに，事務事業の見直しを進めていく。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140716</xdr:rowOff>
    </xdr:to>
    <xdr:cxnSp macro="">
      <xdr:nvCxnSpPr>
        <xdr:cNvPr id="305" name="直線コネクタ 304"/>
        <xdr:cNvCxnSpPr/>
      </xdr:nvCxnSpPr>
      <xdr:spPr>
        <a:xfrm flipV="1">
          <a:off x="15671800" y="5965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140716</xdr:rowOff>
    </xdr:to>
    <xdr:cxnSp macro="">
      <xdr:nvCxnSpPr>
        <xdr:cNvPr id="308" name="直線コネクタ 307"/>
        <xdr:cNvCxnSpPr/>
      </xdr:nvCxnSpPr>
      <xdr:spPr>
        <a:xfrm>
          <a:off x="14782800" y="59334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104140</xdr:rowOff>
    </xdr:to>
    <xdr:cxnSp macro="">
      <xdr:nvCxnSpPr>
        <xdr:cNvPr id="311" name="直線コネクタ 310"/>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104140</xdr:rowOff>
    </xdr:to>
    <xdr:cxnSp macro="">
      <xdr:nvCxnSpPr>
        <xdr:cNvPr id="314" name="直線コネクタ 313"/>
        <xdr:cNvCxnSpPr/>
      </xdr:nvCxnSpPr>
      <xdr:spPr>
        <a:xfrm>
          <a:off x="13004800" y="5924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5" name="フローチャート: 判断 314"/>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16" name="テキスト ボックス 315"/>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7" name="フローチャート: 判断 316"/>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8" name="テキスト ボックス 317"/>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4" name="楕円 323"/>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25"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6" name="楕円 325"/>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7" name="テキスト ボックス 326"/>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28" name="楕円 327"/>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9" name="テキスト ボックス 328"/>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0" name="楕円 329"/>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1" name="テキスト ボックス 330"/>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2" name="楕円 331"/>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3" name="テキスト ボックス 332"/>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類似団体・全国平均より高い</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％となっているのは，市町村合併に伴う新市建設計画に基づく事業実施によるものである。平成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新庁舎建設事業等の大規模事業が一段落することにより，今後は地方債現在高の減少が見込まれるが，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46989</xdr:rowOff>
    </xdr:to>
    <xdr:cxnSp macro="">
      <xdr:nvCxnSpPr>
        <xdr:cNvPr id="363" name="直線コネクタ 362"/>
        <xdr:cNvCxnSpPr/>
      </xdr:nvCxnSpPr>
      <xdr:spPr>
        <a:xfrm>
          <a:off x="3987800" y="135823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37846</xdr:rowOff>
    </xdr:to>
    <xdr:cxnSp macro="">
      <xdr:nvCxnSpPr>
        <xdr:cNvPr id="366" name="直線コネクタ 365"/>
        <xdr:cNvCxnSpPr/>
      </xdr:nvCxnSpPr>
      <xdr:spPr>
        <a:xfrm>
          <a:off x="3098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14987</xdr:rowOff>
    </xdr:to>
    <xdr:cxnSp macro="">
      <xdr:nvCxnSpPr>
        <xdr:cNvPr id="369" name="直線コネクタ 368"/>
        <xdr:cNvCxnSpPr/>
      </xdr:nvCxnSpPr>
      <xdr:spPr>
        <a:xfrm flipV="1">
          <a:off x="2209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42418</xdr:rowOff>
    </xdr:to>
    <xdr:cxnSp macro="">
      <xdr:nvCxnSpPr>
        <xdr:cNvPr id="372" name="直線コネクタ 371"/>
        <xdr:cNvCxnSpPr/>
      </xdr:nvCxnSpPr>
      <xdr:spPr>
        <a:xfrm flipV="1">
          <a:off x="1320800" y="135595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5" name="フローチャート: 判断 37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6" name="テキスト ボックス 37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2" name="楕円 381"/>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3"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4" name="楕円 383"/>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5" name="テキスト ボックス 384"/>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6" name="楕円 385"/>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7" name="テキスト ボックス 386"/>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88" name="楕円 387"/>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89" name="テキスト ボックス 388"/>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0" name="楕円 389"/>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1" name="テキスト ボックス 390"/>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70.7</a:t>
          </a:r>
          <a:r>
            <a:rPr kumimoji="1" lang="ja-JP" altLang="ja-JP" sz="1100">
              <a:solidFill>
                <a:schemeClr val="dk1"/>
              </a:solidFill>
              <a:effectLst/>
              <a:latin typeface="+mn-lt"/>
              <a:ea typeface="+mn-ea"/>
              <a:cs typeface="+mn-cs"/>
            </a:rPr>
            <a:t>％となっており，類似団体・全国・県内平均とも下回っている。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44704</xdr:rowOff>
    </xdr:to>
    <xdr:cxnSp macro="">
      <xdr:nvCxnSpPr>
        <xdr:cNvPr id="422" name="直線コネクタ 421"/>
        <xdr:cNvCxnSpPr/>
      </xdr:nvCxnSpPr>
      <xdr:spPr>
        <a:xfrm>
          <a:off x="15671800" y="130291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40132</xdr:rowOff>
    </xdr:to>
    <xdr:cxnSp macro="">
      <xdr:nvCxnSpPr>
        <xdr:cNvPr id="425" name="直線コネクタ 424"/>
        <xdr:cNvCxnSpPr/>
      </xdr:nvCxnSpPr>
      <xdr:spPr>
        <a:xfrm flipV="1">
          <a:off x="14782800" y="130291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40132</xdr:rowOff>
    </xdr:to>
    <xdr:cxnSp macro="">
      <xdr:nvCxnSpPr>
        <xdr:cNvPr id="428" name="直線コネクタ 427"/>
        <xdr:cNvCxnSpPr/>
      </xdr:nvCxnSpPr>
      <xdr:spPr>
        <a:xfrm>
          <a:off x="13893800" y="13065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35561</xdr:rowOff>
    </xdr:to>
    <xdr:cxnSp macro="">
      <xdr:nvCxnSpPr>
        <xdr:cNvPr id="431" name="直線コネクタ 430"/>
        <xdr:cNvCxnSpPr/>
      </xdr:nvCxnSpPr>
      <xdr:spPr>
        <a:xfrm>
          <a:off x="13004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2" name="フローチャート: 判断 43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3" name="テキスト ボックス 43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4" name="フローチャート: 判断 43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35" name="テキスト ボックス 43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1" name="楕円 440"/>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2"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3" name="楕円 442"/>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4" name="テキスト ボックス 443"/>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5" name="楕円 444"/>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6" name="テキスト ボックス 445"/>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48" name="テキスト ボックス 44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9" name="楕円 448"/>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0" name="テキスト ボックス 449"/>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152418</xdr:rowOff>
    </xdr:from>
    <xdr:to>
      <xdr:col>29</xdr:col>
      <xdr:colOff>127000</xdr:colOff>
      <xdr:row>16</xdr:row>
      <xdr:rowOff>160484</xdr:rowOff>
    </xdr:to>
    <xdr:cxnSp macro="">
      <xdr:nvCxnSpPr>
        <xdr:cNvPr id="52" name="直線コネクタ 51"/>
        <xdr:cNvCxnSpPr/>
      </xdr:nvCxnSpPr>
      <xdr:spPr bwMode="auto">
        <a:xfrm flipV="1">
          <a:off x="5003800" y="2943243"/>
          <a:ext cx="6477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160484</xdr:rowOff>
    </xdr:from>
    <xdr:to>
      <xdr:col>26</xdr:col>
      <xdr:colOff>50800</xdr:colOff>
      <xdr:row>17</xdr:row>
      <xdr:rowOff>9674</xdr:rowOff>
    </xdr:to>
    <xdr:cxnSp macro="">
      <xdr:nvCxnSpPr>
        <xdr:cNvPr id="55" name="直線コネクタ 54"/>
        <xdr:cNvCxnSpPr/>
      </xdr:nvCxnSpPr>
      <xdr:spPr bwMode="auto">
        <a:xfrm flipV="1">
          <a:off x="4305300" y="2951309"/>
          <a:ext cx="698500" cy="2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3632</xdr:rowOff>
    </xdr:from>
    <xdr:to>
      <xdr:col>22</xdr:col>
      <xdr:colOff>114300</xdr:colOff>
      <xdr:row>17</xdr:row>
      <xdr:rowOff>9674</xdr:rowOff>
    </xdr:to>
    <xdr:cxnSp macro="">
      <xdr:nvCxnSpPr>
        <xdr:cNvPr id="58" name="直線コネクタ 57"/>
        <xdr:cNvCxnSpPr/>
      </xdr:nvCxnSpPr>
      <xdr:spPr bwMode="auto">
        <a:xfrm>
          <a:off x="3606800" y="2965907"/>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3632</xdr:rowOff>
    </xdr:from>
    <xdr:to>
      <xdr:col>18</xdr:col>
      <xdr:colOff>177800</xdr:colOff>
      <xdr:row>17</xdr:row>
      <xdr:rowOff>29970</xdr:rowOff>
    </xdr:to>
    <xdr:cxnSp macro="">
      <xdr:nvCxnSpPr>
        <xdr:cNvPr id="61" name="直線コネクタ 60"/>
        <xdr:cNvCxnSpPr/>
      </xdr:nvCxnSpPr>
      <xdr:spPr bwMode="auto">
        <a:xfrm flipV="1">
          <a:off x="2908300" y="2965907"/>
          <a:ext cx="698500" cy="26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15126</xdr:rowOff>
    </xdr:from>
    <xdr:to>
      <xdr:col>15</xdr:col>
      <xdr:colOff>101600</xdr:colOff>
      <xdr:row>18</xdr:row>
      <xdr:rowOff>116726</xdr:rowOff>
    </xdr:to>
    <xdr:sp macro="" textlink="">
      <xdr:nvSpPr>
        <xdr:cNvPr id="64" name="フローチャート: 判断 63"/>
        <xdr:cNvSpPr/>
      </xdr:nvSpPr>
      <xdr:spPr bwMode="auto">
        <a:xfrm>
          <a:off x="2857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101503</xdr:rowOff>
    </xdr:from>
    <xdr:ext cx="762000" cy="259045"/>
    <xdr:sp macro="" textlink="">
      <xdr:nvSpPr>
        <xdr:cNvPr id="65" name="テキスト ボックス 64"/>
        <xdr:cNvSpPr txBox="1"/>
      </xdr:nvSpPr>
      <xdr:spPr>
        <a:xfrm>
          <a:off x="2527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101618</xdr:rowOff>
    </xdr:from>
    <xdr:to>
      <xdr:col>29</xdr:col>
      <xdr:colOff>177800</xdr:colOff>
      <xdr:row>17</xdr:row>
      <xdr:rowOff>31768</xdr:rowOff>
    </xdr:to>
    <xdr:sp macro="" textlink="">
      <xdr:nvSpPr>
        <xdr:cNvPr id="71" name="楕円 70"/>
        <xdr:cNvSpPr/>
      </xdr:nvSpPr>
      <xdr:spPr bwMode="auto">
        <a:xfrm>
          <a:off x="5600700" y="289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118145</xdr:rowOff>
    </xdr:from>
    <xdr:ext cx="762000" cy="259045"/>
    <xdr:sp macro="" textlink="">
      <xdr:nvSpPr>
        <xdr:cNvPr id="72" name="人口1人当たり決算額の推移該当値テキスト130"/>
        <xdr:cNvSpPr txBox="1"/>
      </xdr:nvSpPr>
      <xdr:spPr>
        <a:xfrm>
          <a:off x="5740400" y="273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109684</xdr:rowOff>
    </xdr:from>
    <xdr:to>
      <xdr:col>26</xdr:col>
      <xdr:colOff>101600</xdr:colOff>
      <xdr:row>17</xdr:row>
      <xdr:rowOff>39834</xdr:rowOff>
    </xdr:to>
    <xdr:sp macro="" textlink="">
      <xdr:nvSpPr>
        <xdr:cNvPr id="73" name="楕円 72"/>
        <xdr:cNvSpPr/>
      </xdr:nvSpPr>
      <xdr:spPr bwMode="auto">
        <a:xfrm>
          <a:off x="4953000" y="290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50011</xdr:rowOff>
    </xdr:from>
    <xdr:ext cx="736600" cy="259045"/>
    <xdr:sp macro="" textlink="">
      <xdr:nvSpPr>
        <xdr:cNvPr id="74" name="テキスト ボックス 73"/>
        <xdr:cNvSpPr txBox="1"/>
      </xdr:nvSpPr>
      <xdr:spPr>
        <a:xfrm>
          <a:off x="4622800" y="2669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130324</xdr:rowOff>
    </xdr:from>
    <xdr:to>
      <xdr:col>22</xdr:col>
      <xdr:colOff>165100</xdr:colOff>
      <xdr:row>17</xdr:row>
      <xdr:rowOff>60474</xdr:rowOff>
    </xdr:to>
    <xdr:sp macro="" textlink="">
      <xdr:nvSpPr>
        <xdr:cNvPr id="75" name="楕円 74"/>
        <xdr:cNvSpPr/>
      </xdr:nvSpPr>
      <xdr:spPr bwMode="auto">
        <a:xfrm>
          <a:off x="4254500" y="292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70651</xdr:rowOff>
    </xdr:from>
    <xdr:ext cx="762000" cy="259045"/>
    <xdr:sp macro="" textlink="">
      <xdr:nvSpPr>
        <xdr:cNvPr id="76" name="テキスト ボックス 75"/>
        <xdr:cNvSpPr txBox="1"/>
      </xdr:nvSpPr>
      <xdr:spPr>
        <a:xfrm>
          <a:off x="3924300" y="26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124282</xdr:rowOff>
    </xdr:from>
    <xdr:to>
      <xdr:col>19</xdr:col>
      <xdr:colOff>38100</xdr:colOff>
      <xdr:row>17</xdr:row>
      <xdr:rowOff>54432</xdr:rowOff>
    </xdr:to>
    <xdr:sp macro="" textlink="">
      <xdr:nvSpPr>
        <xdr:cNvPr id="77" name="楕円 76"/>
        <xdr:cNvSpPr/>
      </xdr:nvSpPr>
      <xdr:spPr bwMode="auto">
        <a:xfrm>
          <a:off x="3556000" y="291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39209</xdr:rowOff>
    </xdr:from>
    <xdr:ext cx="762000" cy="259045"/>
    <xdr:sp macro="" textlink="">
      <xdr:nvSpPr>
        <xdr:cNvPr id="78" name="テキスト ボックス 77"/>
        <xdr:cNvSpPr txBox="1"/>
      </xdr:nvSpPr>
      <xdr:spPr>
        <a:xfrm>
          <a:off x="3225800" y="300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150620</xdr:rowOff>
    </xdr:from>
    <xdr:to>
      <xdr:col>15</xdr:col>
      <xdr:colOff>101600</xdr:colOff>
      <xdr:row>17</xdr:row>
      <xdr:rowOff>80770</xdr:rowOff>
    </xdr:to>
    <xdr:sp macro="" textlink="">
      <xdr:nvSpPr>
        <xdr:cNvPr id="79" name="楕円 78"/>
        <xdr:cNvSpPr/>
      </xdr:nvSpPr>
      <xdr:spPr bwMode="auto">
        <a:xfrm>
          <a:off x="2857500" y="294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90947</xdr:rowOff>
    </xdr:from>
    <xdr:ext cx="762000" cy="259045"/>
    <xdr:sp macro="" textlink="">
      <xdr:nvSpPr>
        <xdr:cNvPr id="80" name="テキスト ボックス 79"/>
        <xdr:cNvSpPr txBox="1"/>
      </xdr:nvSpPr>
      <xdr:spPr>
        <a:xfrm>
          <a:off x="2527300" y="27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183464</xdr:rowOff>
    </xdr:from>
    <xdr:to>
      <xdr:col>29</xdr:col>
      <xdr:colOff>127000</xdr:colOff>
      <xdr:row>35</xdr:row>
      <xdr:rowOff>191400</xdr:rowOff>
    </xdr:to>
    <xdr:cxnSp macro="">
      <xdr:nvCxnSpPr>
        <xdr:cNvPr id="115" name="直線コネクタ 114"/>
        <xdr:cNvCxnSpPr/>
      </xdr:nvCxnSpPr>
      <xdr:spPr bwMode="auto">
        <a:xfrm flipV="1">
          <a:off x="5003800" y="6793814"/>
          <a:ext cx="6477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168241</xdr:rowOff>
    </xdr:from>
    <xdr:ext cx="762000" cy="259045"/>
    <xdr:sp macro="" textlink="">
      <xdr:nvSpPr>
        <xdr:cNvPr id="116" name="人口1人当たり決算額の推移平均値テキスト445"/>
        <xdr:cNvSpPr txBox="1"/>
      </xdr:nvSpPr>
      <xdr:spPr>
        <a:xfrm>
          <a:off x="5740400" y="6778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173602</xdr:rowOff>
    </xdr:from>
    <xdr:to>
      <xdr:col>26</xdr:col>
      <xdr:colOff>50800</xdr:colOff>
      <xdr:row>35</xdr:row>
      <xdr:rowOff>191400</xdr:rowOff>
    </xdr:to>
    <xdr:cxnSp macro="">
      <xdr:nvCxnSpPr>
        <xdr:cNvPr id="118" name="直線コネクタ 117"/>
        <xdr:cNvCxnSpPr/>
      </xdr:nvCxnSpPr>
      <xdr:spPr bwMode="auto">
        <a:xfrm>
          <a:off x="4305300" y="6783952"/>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102409</xdr:rowOff>
    </xdr:from>
    <xdr:to>
      <xdr:col>22</xdr:col>
      <xdr:colOff>114300</xdr:colOff>
      <xdr:row>35</xdr:row>
      <xdr:rowOff>173602</xdr:rowOff>
    </xdr:to>
    <xdr:cxnSp macro="">
      <xdr:nvCxnSpPr>
        <xdr:cNvPr id="121" name="直線コネクタ 120"/>
        <xdr:cNvCxnSpPr/>
      </xdr:nvCxnSpPr>
      <xdr:spPr bwMode="auto">
        <a:xfrm>
          <a:off x="3606800" y="6712759"/>
          <a:ext cx="698500" cy="7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47055</xdr:rowOff>
    </xdr:from>
    <xdr:to>
      <xdr:col>18</xdr:col>
      <xdr:colOff>177800</xdr:colOff>
      <xdr:row>35</xdr:row>
      <xdr:rowOff>102409</xdr:rowOff>
    </xdr:to>
    <xdr:cxnSp macro="">
      <xdr:nvCxnSpPr>
        <xdr:cNvPr id="124" name="直線コネクタ 123"/>
        <xdr:cNvCxnSpPr/>
      </xdr:nvCxnSpPr>
      <xdr:spPr bwMode="auto">
        <a:xfrm>
          <a:off x="2908300" y="6657405"/>
          <a:ext cx="698500" cy="5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5" name="フローチャート: 判断 124"/>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6" name="テキスト ボックス 125"/>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132664</xdr:rowOff>
    </xdr:from>
    <xdr:to>
      <xdr:col>29</xdr:col>
      <xdr:colOff>177800</xdr:colOff>
      <xdr:row>35</xdr:row>
      <xdr:rowOff>234264</xdr:rowOff>
    </xdr:to>
    <xdr:sp macro="" textlink="">
      <xdr:nvSpPr>
        <xdr:cNvPr id="134" name="楕円 133"/>
        <xdr:cNvSpPr/>
      </xdr:nvSpPr>
      <xdr:spPr bwMode="auto">
        <a:xfrm>
          <a:off x="5600700" y="674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320641</xdr:rowOff>
    </xdr:from>
    <xdr:ext cx="762000" cy="259045"/>
    <xdr:sp macro="" textlink="">
      <xdr:nvSpPr>
        <xdr:cNvPr id="135" name="人口1人当たり決算額の推移該当値テキスト445"/>
        <xdr:cNvSpPr txBox="1"/>
      </xdr:nvSpPr>
      <xdr:spPr>
        <a:xfrm>
          <a:off x="5740400" y="658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140600</xdr:rowOff>
    </xdr:from>
    <xdr:to>
      <xdr:col>26</xdr:col>
      <xdr:colOff>101600</xdr:colOff>
      <xdr:row>35</xdr:row>
      <xdr:rowOff>242200</xdr:rowOff>
    </xdr:to>
    <xdr:sp macro="" textlink="">
      <xdr:nvSpPr>
        <xdr:cNvPr id="136" name="楕円 135"/>
        <xdr:cNvSpPr/>
      </xdr:nvSpPr>
      <xdr:spPr bwMode="auto">
        <a:xfrm>
          <a:off x="4953000" y="675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252377</xdr:rowOff>
    </xdr:from>
    <xdr:ext cx="736600" cy="259045"/>
    <xdr:sp macro="" textlink="">
      <xdr:nvSpPr>
        <xdr:cNvPr id="137" name="テキスト ボックス 136"/>
        <xdr:cNvSpPr txBox="1"/>
      </xdr:nvSpPr>
      <xdr:spPr>
        <a:xfrm>
          <a:off x="4622800" y="65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122802</xdr:rowOff>
    </xdr:from>
    <xdr:to>
      <xdr:col>22</xdr:col>
      <xdr:colOff>165100</xdr:colOff>
      <xdr:row>35</xdr:row>
      <xdr:rowOff>224402</xdr:rowOff>
    </xdr:to>
    <xdr:sp macro="" textlink="">
      <xdr:nvSpPr>
        <xdr:cNvPr id="138" name="楕円 137"/>
        <xdr:cNvSpPr/>
      </xdr:nvSpPr>
      <xdr:spPr bwMode="auto">
        <a:xfrm>
          <a:off x="4254500" y="67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234579</xdr:rowOff>
    </xdr:from>
    <xdr:ext cx="762000" cy="259045"/>
    <xdr:sp macro="" textlink="">
      <xdr:nvSpPr>
        <xdr:cNvPr id="139" name="テキスト ボックス 138"/>
        <xdr:cNvSpPr txBox="1"/>
      </xdr:nvSpPr>
      <xdr:spPr>
        <a:xfrm>
          <a:off x="3924300" y="650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51609</xdr:rowOff>
    </xdr:from>
    <xdr:to>
      <xdr:col>19</xdr:col>
      <xdr:colOff>38100</xdr:colOff>
      <xdr:row>35</xdr:row>
      <xdr:rowOff>153209</xdr:rowOff>
    </xdr:to>
    <xdr:sp macro="" textlink="">
      <xdr:nvSpPr>
        <xdr:cNvPr id="140" name="楕円 139"/>
        <xdr:cNvSpPr/>
      </xdr:nvSpPr>
      <xdr:spPr bwMode="auto">
        <a:xfrm>
          <a:off x="3556000" y="666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137986</xdr:rowOff>
    </xdr:from>
    <xdr:ext cx="762000" cy="259045"/>
    <xdr:sp macro="" textlink="">
      <xdr:nvSpPr>
        <xdr:cNvPr id="141" name="テキスト ボックス 140"/>
        <xdr:cNvSpPr txBox="1"/>
      </xdr:nvSpPr>
      <xdr:spPr>
        <a:xfrm>
          <a:off x="3225800" y="674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339155</xdr:rowOff>
    </xdr:from>
    <xdr:to>
      <xdr:col>15</xdr:col>
      <xdr:colOff>101600</xdr:colOff>
      <xdr:row>35</xdr:row>
      <xdr:rowOff>97855</xdr:rowOff>
    </xdr:to>
    <xdr:sp macro="" textlink="">
      <xdr:nvSpPr>
        <xdr:cNvPr id="142" name="楕円 141"/>
        <xdr:cNvSpPr/>
      </xdr:nvSpPr>
      <xdr:spPr bwMode="auto">
        <a:xfrm>
          <a:off x="2857500" y="660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108032</xdr:rowOff>
    </xdr:from>
    <xdr:ext cx="762000" cy="259045"/>
    <xdr:sp macro="" textlink="">
      <xdr:nvSpPr>
        <xdr:cNvPr id="143" name="テキスト ボックス 142"/>
        <xdr:cNvSpPr txBox="1"/>
      </xdr:nvSpPr>
      <xdr:spPr>
        <a:xfrm>
          <a:off x="2527300" y="637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77910</xdr:rowOff>
    </xdr:from>
    <xdr:to>
      <xdr:col>24</xdr:col>
      <xdr:colOff>63500</xdr:colOff>
      <xdr:row>33</xdr:row>
      <xdr:rowOff>128453</xdr:rowOff>
    </xdr:to>
    <xdr:cxnSp macro="">
      <xdr:nvCxnSpPr>
        <xdr:cNvPr id="59" name="直線コネクタ 58"/>
        <xdr:cNvCxnSpPr/>
      </xdr:nvCxnSpPr>
      <xdr:spPr>
        <a:xfrm flipV="1">
          <a:off x="3797300" y="5735760"/>
          <a:ext cx="8382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128453</xdr:rowOff>
    </xdr:from>
    <xdr:to>
      <xdr:col>19</xdr:col>
      <xdr:colOff>177800</xdr:colOff>
      <xdr:row>33</xdr:row>
      <xdr:rowOff>130122</xdr:rowOff>
    </xdr:to>
    <xdr:cxnSp macro="">
      <xdr:nvCxnSpPr>
        <xdr:cNvPr id="62" name="直線コネクタ 61"/>
        <xdr:cNvCxnSpPr/>
      </xdr:nvCxnSpPr>
      <xdr:spPr>
        <a:xfrm flipV="1">
          <a:off x="2908300" y="5786303"/>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119423</xdr:rowOff>
    </xdr:from>
    <xdr:to>
      <xdr:col>15</xdr:col>
      <xdr:colOff>50800</xdr:colOff>
      <xdr:row>33</xdr:row>
      <xdr:rowOff>130122</xdr:rowOff>
    </xdr:to>
    <xdr:cxnSp macro="">
      <xdr:nvCxnSpPr>
        <xdr:cNvPr id="65" name="直線コネクタ 64"/>
        <xdr:cNvCxnSpPr/>
      </xdr:nvCxnSpPr>
      <xdr:spPr>
        <a:xfrm>
          <a:off x="2019300" y="5777273"/>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119423</xdr:rowOff>
    </xdr:from>
    <xdr:to>
      <xdr:col>10</xdr:col>
      <xdr:colOff>114300</xdr:colOff>
      <xdr:row>33</xdr:row>
      <xdr:rowOff>145552</xdr:rowOff>
    </xdr:to>
    <xdr:cxnSp macro="">
      <xdr:nvCxnSpPr>
        <xdr:cNvPr id="68" name="直線コネクタ 67"/>
        <xdr:cNvCxnSpPr/>
      </xdr:nvCxnSpPr>
      <xdr:spPr>
        <a:xfrm flipV="1">
          <a:off x="1130300" y="577727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36345</xdr:rowOff>
    </xdr:from>
    <xdr:to>
      <xdr:col>10</xdr:col>
      <xdr:colOff>165100</xdr:colOff>
      <xdr:row>34</xdr:row>
      <xdr:rowOff>137945</xdr:rowOff>
    </xdr:to>
    <xdr:sp macro="" textlink="">
      <xdr:nvSpPr>
        <xdr:cNvPr id="69" name="フローチャート: 判断 68"/>
        <xdr:cNvSpPr/>
      </xdr:nvSpPr>
      <xdr:spPr>
        <a:xfrm>
          <a:off x="1968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129072</xdr:rowOff>
    </xdr:from>
    <xdr:ext cx="534377" cy="259045"/>
    <xdr:sp macro="" textlink="">
      <xdr:nvSpPr>
        <xdr:cNvPr id="70" name="テキスト ボックス 69"/>
        <xdr:cNvSpPr txBox="1"/>
      </xdr:nvSpPr>
      <xdr:spPr>
        <a:xfrm>
          <a:off x="1752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169802</xdr:rowOff>
    </xdr:from>
    <xdr:to>
      <xdr:col>6</xdr:col>
      <xdr:colOff>38100</xdr:colOff>
      <xdr:row>36</xdr:row>
      <xdr:rowOff>99952</xdr:rowOff>
    </xdr:to>
    <xdr:sp macro="" textlink="">
      <xdr:nvSpPr>
        <xdr:cNvPr id="71" name="フローチャート: 判断 70"/>
        <xdr:cNvSpPr/>
      </xdr:nvSpPr>
      <xdr:spPr>
        <a:xfrm>
          <a:off x="1079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91079</xdr:rowOff>
    </xdr:from>
    <xdr:ext cx="534377" cy="259045"/>
    <xdr:sp macro="" textlink="">
      <xdr:nvSpPr>
        <xdr:cNvPr id="72" name="テキスト ボックス 71"/>
        <xdr:cNvSpPr txBox="1"/>
      </xdr:nvSpPr>
      <xdr:spPr>
        <a:xfrm>
          <a:off x="863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27110</xdr:rowOff>
    </xdr:from>
    <xdr:to>
      <xdr:col>24</xdr:col>
      <xdr:colOff>114300</xdr:colOff>
      <xdr:row>33</xdr:row>
      <xdr:rowOff>128710</xdr:rowOff>
    </xdr:to>
    <xdr:sp macro="" textlink="">
      <xdr:nvSpPr>
        <xdr:cNvPr id="78" name="楕円 77"/>
        <xdr:cNvSpPr/>
      </xdr:nvSpPr>
      <xdr:spPr>
        <a:xfrm>
          <a:off x="4584700" y="56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49987</xdr:rowOff>
    </xdr:from>
    <xdr:ext cx="534377" cy="259045"/>
    <xdr:sp macro="" textlink="">
      <xdr:nvSpPr>
        <xdr:cNvPr id="79" name="人件費該当値テキスト"/>
        <xdr:cNvSpPr txBox="1"/>
      </xdr:nvSpPr>
      <xdr:spPr>
        <a:xfrm>
          <a:off x="4686300" y="553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77653</xdr:rowOff>
    </xdr:from>
    <xdr:to>
      <xdr:col>20</xdr:col>
      <xdr:colOff>38100</xdr:colOff>
      <xdr:row>34</xdr:row>
      <xdr:rowOff>7803</xdr:rowOff>
    </xdr:to>
    <xdr:sp macro="" textlink="">
      <xdr:nvSpPr>
        <xdr:cNvPr id="80" name="楕円 79"/>
        <xdr:cNvSpPr/>
      </xdr:nvSpPr>
      <xdr:spPr>
        <a:xfrm>
          <a:off x="3746500" y="5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24330</xdr:rowOff>
    </xdr:from>
    <xdr:ext cx="534377" cy="259045"/>
    <xdr:sp macro="" textlink="">
      <xdr:nvSpPr>
        <xdr:cNvPr id="81" name="テキスト ボックス 80"/>
        <xdr:cNvSpPr txBox="1"/>
      </xdr:nvSpPr>
      <xdr:spPr>
        <a:xfrm>
          <a:off x="3530111" y="55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79322</xdr:rowOff>
    </xdr:from>
    <xdr:to>
      <xdr:col>15</xdr:col>
      <xdr:colOff>101600</xdr:colOff>
      <xdr:row>34</xdr:row>
      <xdr:rowOff>9472</xdr:rowOff>
    </xdr:to>
    <xdr:sp macro="" textlink="">
      <xdr:nvSpPr>
        <xdr:cNvPr id="82" name="楕円 81"/>
        <xdr:cNvSpPr/>
      </xdr:nvSpPr>
      <xdr:spPr>
        <a:xfrm>
          <a:off x="2857500" y="57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25999</xdr:rowOff>
    </xdr:from>
    <xdr:ext cx="534377" cy="259045"/>
    <xdr:sp macro="" textlink="">
      <xdr:nvSpPr>
        <xdr:cNvPr id="83" name="テキスト ボックス 82"/>
        <xdr:cNvSpPr txBox="1"/>
      </xdr:nvSpPr>
      <xdr:spPr>
        <a:xfrm>
          <a:off x="2641111" y="5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68623</xdr:rowOff>
    </xdr:from>
    <xdr:to>
      <xdr:col>10</xdr:col>
      <xdr:colOff>165100</xdr:colOff>
      <xdr:row>33</xdr:row>
      <xdr:rowOff>170223</xdr:rowOff>
    </xdr:to>
    <xdr:sp macro="" textlink="">
      <xdr:nvSpPr>
        <xdr:cNvPr id="84" name="楕円 83"/>
        <xdr:cNvSpPr/>
      </xdr:nvSpPr>
      <xdr:spPr>
        <a:xfrm>
          <a:off x="1968500" y="57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15300</xdr:rowOff>
    </xdr:from>
    <xdr:ext cx="534377" cy="259045"/>
    <xdr:sp macro="" textlink="">
      <xdr:nvSpPr>
        <xdr:cNvPr id="85" name="テキスト ボックス 84"/>
        <xdr:cNvSpPr txBox="1"/>
      </xdr:nvSpPr>
      <xdr:spPr>
        <a:xfrm>
          <a:off x="1752111" y="5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94752</xdr:rowOff>
    </xdr:from>
    <xdr:to>
      <xdr:col>6</xdr:col>
      <xdr:colOff>38100</xdr:colOff>
      <xdr:row>34</xdr:row>
      <xdr:rowOff>24902</xdr:rowOff>
    </xdr:to>
    <xdr:sp macro="" textlink="">
      <xdr:nvSpPr>
        <xdr:cNvPr id="86" name="楕円 85"/>
        <xdr:cNvSpPr/>
      </xdr:nvSpPr>
      <xdr:spPr>
        <a:xfrm>
          <a:off x="1079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41429</xdr:rowOff>
    </xdr:from>
    <xdr:ext cx="534377" cy="259045"/>
    <xdr:sp macro="" textlink="">
      <xdr:nvSpPr>
        <xdr:cNvPr id="87" name="テキスト ボックス 86"/>
        <xdr:cNvSpPr txBox="1"/>
      </xdr:nvSpPr>
      <xdr:spPr>
        <a:xfrm>
          <a:off x="863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18466</xdr:rowOff>
    </xdr:from>
    <xdr:to>
      <xdr:col>24</xdr:col>
      <xdr:colOff>63500</xdr:colOff>
      <xdr:row>57</xdr:row>
      <xdr:rowOff>98933</xdr:rowOff>
    </xdr:to>
    <xdr:cxnSp macro="">
      <xdr:nvCxnSpPr>
        <xdr:cNvPr id="117" name="直線コネクタ 116"/>
        <xdr:cNvCxnSpPr/>
      </xdr:nvCxnSpPr>
      <xdr:spPr>
        <a:xfrm flipV="1">
          <a:off x="3797300" y="9619666"/>
          <a:ext cx="8382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80543</xdr:rowOff>
    </xdr:from>
    <xdr:to>
      <xdr:col>19</xdr:col>
      <xdr:colOff>177800</xdr:colOff>
      <xdr:row>57</xdr:row>
      <xdr:rowOff>98933</xdr:rowOff>
    </xdr:to>
    <xdr:cxnSp macro="">
      <xdr:nvCxnSpPr>
        <xdr:cNvPr id="120" name="直線コネクタ 119"/>
        <xdr:cNvCxnSpPr/>
      </xdr:nvCxnSpPr>
      <xdr:spPr>
        <a:xfrm>
          <a:off x="2908300" y="9853193"/>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80543</xdr:rowOff>
    </xdr:from>
    <xdr:to>
      <xdr:col>15</xdr:col>
      <xdr:colOff>50800</xdr:colOff>
      <xdr:row>57</xdr:row>
      <xdr:rowOff>88519</xdr:rowOff>
    </xdr:to>
    <xdr:cxnSp macro="">
      <xdr:nvCxnSpPr>
        <xdr:cNvPr id="123" name="直線コネクタ 122"/>
        <xdr:cNvCxnSpPr/>
      </xdr:nvCxnSpPr>
      <xdr:spPr>
        <a:xfrm flipV="1">
          <a:off x="2019300" y="9853193"/>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88519</xdr:rowOff>
    </xdr:from>
    <xdr:to>
      <xdr:col>10</xdr:col>
      <xdr:colOff>114300</xdr:colOff>
      <xdr:row>57</xdr:row>
      <xdr:rowOff>105855</xdr:rowOff>
    </xdr:to>
    <xdr:cxnSp macro="">
      <xdr:nvCxnSpPr>
        <xdr:cNvPr id="126" name="直線コネクタ 125"/>
        <xdr:cNvCxnSpPr/>
      </xdr:nvCxnSpPr>
      <xdr:spPr>
        <a:xfrm flipV="1">
          <a:off x="1130300" y="9861169"/>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133807</xdr:rowOff>
    </xdr:from>
    <xdr:to>
      <xdr:col>10</xdr:col>
      <xdr:colOff>165100</xdr:colOff>
      <xdr:row>56</xdr:row>
      <xdr:rowOff>63957</xdr:rowOff>
    </xdr:to>
    <xdr:sp macro="" textlink="">
      <xdr:nvSpPr>
        <xdr:cNvPr id="127" name="フローチャート: 判断 126"/>
        <xdr:cNvSpPr/>
      </xdr:nvSpPr>
      <xdr:spPr>
        <a:xfrm>
          <a:off x="1968500" y="9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80484</xdr:rowOff>
    </xdr:from>
    <xdr:ext cx="534377" cy="259045"/>
    <xdr:sp macro="" textlink="">
      <xdr:nvSpPr>
        <xdr:cNvPr id="128" name="テキスト ボックス 127"/>
        <xdr:cNvSpPr txBox="1"/>
      </xdr:nvSpPr>
      <xdr:spPr>
        <a:xfrm>
          <a:off x="1752111" y="93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29" name="フローチャート: 判断 128"/>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0" name="テキスト ボックス 129"/>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139116</xdr:rowOff>
    </xdr:from>
    <xdr:to>
      <xdr:col>24</xdr:col>
      <xdr:colOff>114300</xdr:colOff>
      <xdr:row>56</xdr:row>
      <xdr:rowOff>69266</xdr:rowOff>
    </xdr:to>
    <xdr:sp macro="" textlink="">
      <xdr:nvSpPr>
        <xdr:cNvPr id="136" name="楕円 135"/>
        <xdr:cNvSpPr/>
      </xdr:nvSpPr>
      <xdr:spPr>
        <a:xfrm>
          <a:off x="4584700" y="95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161993</xdr:rowOff>
    </xdr:from>
    <xdr:ext cx="534377" cy="259045"/>
    <xdr:sp macro="" textlink="">
      <xdr:nvSpPr>
        <xdr:cNvPr id="137" name="物件費該当値テキスト"/>
        <xdr:cNvSpPr txBox="1"/>
      </xdr:nvSpPr>
      <xdr:spPr>
        <a:xfrm>
          <a:off x="4686300" y="94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48133</xdr:rowOff>
    </xdr:from>
    <xdr:to>
      <xdr:col>20</xdr:col>
      <xdr:colOff>38100</xdr:colOff>
      <xdr:row>57</xdr:row>
      <xdr:rowOff>149733</xdr:rowOff>
    </xdr:to>
    <xdr:sp macro="" textlink="">
      <xdr:nvSpPr>
        <xdr:cNvPr id="138" name="楕円 137"/>
        <xdr:cNvSpPr/>
      </xdr:nvSpPr>
      <xdr:spPr>
        <a:xfrm>
          <a:off x="3746500" y="9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140860</xdr:rowOff>
    </xdr:from>
    <xdr:ext cx="534377" cy="259045"/>
    <xdr:sp macro="" textlink="">
      <xdr:nvSpPr>
        <xdr:cNvPr id="139" name="テキスト ボックス 138"/>
        <xdr:cNvSpPr txBox="1"/>
      </xdr:nvSpPr>
      <xdr:spPr>
        <a:xfrm>
          <a:off x="3530111" y="9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29743</xdr:rowOff>
    </xdr:from>
    <xdr:to>
      <xdr:col>15</xdr:col>
      <xdr:colOff>101600</xdr:colOff>
      <xdr:row>57</xdr:row>
      <xdr:rowOff>131343</xdr:rowOff>
    </xdr:to>
    <xdr:sp macro="" textlink="">
      <xdr:nvSpPr>
        <xdr:cNvPr id="140" name="楕円 139"/>
        <xdr:cNvSpPr/>
      </xdr:nvSpPr>
      <xdr:spPr>
        <a:xfrm>
          <a:off x="2857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122470</xdr:rowOff>
    </xdr:from>
    <xdr:ext cx="534377" cy="259045"/>
    <xdr:sp macro="" textlink="">
      <xdr:nvSpPr>
        <xdr:cNvPr id="141" name="テキスト ボックス 140"/>
        <xdr:cNvSpPr txBox="1"/>
      </xdr:nvSpPr>
      <xdr:spPr>
        <a:xfrm>
          <a:off x="2641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37719</xdr:rowOff>
    </xdr:from>
    <xdr:to>
      <xdr:col>10</xdr:col>
      <xdr:colOff>165100</xdr:colOff>
      <xdr:row>57</xdr:row>
      <xdr:rowOff>139319</xdr:rowOff>
    </xdr:to>
    <xdr:sp macro="" textlink="">
      <xdr:nvSpPr>
        <xdr:cNvPr id="142" name="楕円 141"/>
        <xdr:cNvSpPr/>
      </xdr:nvSpPr>
      <xdr:spPr>
        <a:xfrm>
          <a:off x="1968500" y="9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130446</xdr:rowOff>
    </xdr:from>
    <xdr:ext cx="534377" cy="259045"/>
    <xdr:sp macro="" textlink="">
      <xdr:nvSpPr>
        <xdr:cNvPr id="143" name="テキスト ボックス 142"/>
        <xdr:cNvSpPr txBox="1"/>
      </xdr:nvSpPr>
      <xdr:spPr>
        <a:xfrm>
          <a:off x="1752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55055</xdr:rowOff>
    </xdr:from>
    <xdr:to>
      <xdr:col>6</xdr:col>
      <xdr:colOff>38100</xdr:colOff>
      <xdr:row>57</xdr:row>
      <xdr:rowOff>156655</xdr:rowOff>
    </xdr:to>
    <xdr:sp macro="" textlink="">
      <xdr:nvSpPr>
        <xdr:cNvPr id="144" name="楕円 143"/>
        <xdr:cNvSpPr/>
      </xdr:nvSpPr>
      <xdr:spPr>
        <a:xfrm>
          <a:off x="1079500" y="98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1732</xdr:rowOff>
    </xdr:from>
    <xdr:ext cx="534377" cy="259045"/>
    <xdr:sp macro="" textlink="">
      <xdr:nvSpPr>
        <xdr:cNvPr id="145" name="テキスト ボックス 144"/>
        <xdr:cNvSpPr txBox="1"/>
      </xdr:nvSpPr>
      <xdr:spPr>
        <a:xfrm>
          <a:off x="863111" y="960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117754</xdr:rowOff>
    </xdr:from>
    <xdr:to>
      <xdr:col>24</xdr:col>
      <xdr:colOff>63500</xdr:colOff>
      <xdr:row>77</xdr:row>
      <xdr:rowOff>55956</xdr:rowOff>
    </xdr:to>
    <xdr:cxnSp macro="">
      <xdr:nvCxnSpPr>
        <xdr:cNvPr id="174" name="直線コネクタ 173"/>
        <xdr:cNvCxnSpPr/>
      </xdr:nvCxnSpPr>
      <xdr:spPr>
        <a:xfrm>
          <a:off x="3797300" y="13147954"/>
          <a:ext cx="8382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117754</xdr:rowOff>
    </xdr:from>
    <xdr:to>
      <xdr:col>19</xdr:col>
      <xdr:colOff>177800</xdr:colOff>
      <xdr:row>77</xdr:row>
      <xdr:rowOff>40030</xdr:rowOff>
    </xdr:to>
    <xdr:cxnSp macro="">
      <xdr:nvCxnSpPr>
        <xdr:cNvPr id="177" name="直線コネクタ 176"/>
        <xdr:cNvCxnSpPr/>
      </xdr:nvCxnSpPr>
      <xdr:spPr>
        <a:xfrm flipV="1">
          <a:off x="2908300" y="1314795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105868</xdr:rowOff>
    </xdr:from>
    <xdr:to>
      <xdr:col>15</xdr:col>
      <xdr:colOff>50800</xdr:colOff>
      <xdr:row>77</xdr:row>
      <xdr:rowOff>40030</xdr:rowOff>
    </xdr:to>
    <xdr:cxnSp macro="">
      <xdr:nvCxnSpPr>
        <xdr:cNvPr id="180" name="直線コネクタ 179"/>
        <xdr:cNvCxnSpPr/>
      </xdr:nvCxnSpPr>
      <xdr:spPr>
        <a:xfrm>
          <a:off x="2019300" y="13136068"/>
          <a:ext cx="889000" cy="1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46965</xdr:rowOff>
    </xdr:from>
    <xdr:to>
      <xdr:col>10</xdr:col>
      <xdr:colOff>114300</xdr:colOff>
      <xdr:row>76</xdr:row>
      <xdr:rowOff>105868</xdr:rowOff>
    </xdr:to>
    <xdr:cxnSp macro="">
      <xdr:nvCxnSpPr>
        <xdr:cNvPr id="183" name="直線コネクタ 182"/>
        <xdr:cNvCxnSpPr/>
      </xdr:nvCxnSpPr>
      <xdr:spPr>
        <a:xfrm>
          <a:off x="1130300" y="13077165"/>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81127</xdr:rowOff>
    </xdr:from>
    <xdr:to>
      <xdr:col>10</xdr:col>
      <xdr:colOff>165100</xdr:colOff>
      <xdr:row>77</xdr:row>
      <xdr:rowOff>11277</xdr:rowOff>
    </xdr:to>
    <xdr:sp macro="" textlink="">
      <xdr:nvSpPr>
        <xdr:cNvPr id="184" name="フローチャート: 判断 183"/>
        <xdr:cNvSpPr/>
      </xdr:nvSpPr>
      <xdr:spPr>
        <a:xfrm>
          <a:off x="1968500" y="131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2404</xdr:rowOff>
    </xdr:from>
    <xdr:ext cx="469744" cy="259045"/>
    <xdr:sp macro="" textlink="">
      <xdr:nvSpPr>
        <xdr:cNvPr id="185" name="テキスト ボックス 184"/>
        <xdr:cNvSpPr txBox="1"/>
      </xdr:nvSpPr>
      <xdr:spPr>
        <a:xfrm>
          <a:off x="1784428" y="132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86" name="フローチャート: 判断 185"/>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87" name="テキスト ボックス 186"/>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5156</xdr:rowOff>
    </xdr:from>
    <xdr:to>
      <xdr:col>24</xdr:col>
      <xdr:colOff>114300</xdr:colOff>
      <xdr:row>77</xdr:row>
      <xdr:rowOff>106756</xdr:rowOff>
    </xdr:to>
    <xdr:sp macro="" textlink="">
      <xdr:nvSpPr>
        <xdr:cNvPr id="193" name="楕円 192"/>
        <xdr:cNvSpPr/>
      </xdr:nvSpPr>
      <xdr:spPr>
        <a:xfrm>
          <a:off x="4584700" y="132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28033</xdr:rowOff>
    </xdr:from>
    <xdr:ext cx="469744" cy="259045"/>
    <xdr:sp macro="" textlink="">
      <xdr:nvSpPr>
        <xdr:cNvPr id="194" name="維持補修費該当値テキスト"/>
        <xdr:cNvSpPr txBox="1"/>
      </xdr:nvSpPr>
      <xdr:spPr>
        <a:xfrm>
          <a:off x="4686300" y="130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66954</xdr:rowOff>
    </xdr:from>
    <xdr:to>
      <xdr:col>20</xdr:col>
      <xdr:colOff>38100</xdr:colOff>
      <xdr:row>76</xdr:row>
      <xdr:rowOff>168554</xdr:rowOff>
    </xdr:to>
    <xdr:sp macro="" textlink="">
      <xdr:nvSpPr>
        <xdr:cNvPr id="195" name="楕円 194"/>
        <xdr:cNvSpPr/>
      </xdr:nvSpPr>
      <xdr:spPr>
        <a:xfrm>
          <a:off x="37465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13631</xdr:rowOff>
    </xdr:from>
    <xdr:ext cx="469744" cy="259045"/>
    <xdr:sp macro="" textlink="">
      <xdr:nvSpPr>
        <xdr:cNvPr id="196" name="テキスト ボックス 195"/>
        <xdr:cNvSpPr txBox="1"/>
      </xdr:nvSpPr>
      <xdr:spPr>
        <a:xfrm>
          <a:off x="3562428" y="128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160680</xdr:rowOff>
    </xdr:from>
    <xdr:to>
      <xdr:col>15</xdr:col>
      <xdr:colOff>101600</xdr:colOff>
      <xdr:row>77</xdr:row>
      <xdr:rowOff>90830</xdr:rowOff>
    </xdr:to>
    <xdr:sp macro="" textlink="">
      <xdr:nvSpPr>
        <xdr:cNvPr id="197" name="楕円 196"/>
        <xdr:cNvSpPr/>
      </xdr:nvSpPr>
      <xdr:spPr>
        <a:xfrm>
          <a:off x="2857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107357</xdr:rowOff>
    </xdr:from>
    <xdr:ext cx="469744" cy="259045"/>
    <xdr:sp macro="" textlink="">
      <xdr:nvSpPr>
        <xdr:cNvPr id="198" name="テキスト ボックス 197"/>
        <xdr:cNvSpPr txBox="1"/>
      </xdr:nvSpPr>
      <xdr:spPr>
        <a:xfrm>
          <a:off x="2673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55068</xdr:rowOff>
    </xdr:from>
    <xdr:to>
      <xdr:col>10</xdr:col>
      <xdr:colOff>165100</xdr:colOff>
      <xdr:row>76</xdr:row>
      <xdr:rowOff>156668</xdr:rowOff>
    </xdr:to>
    <xdr:sp macro="" textlink="">
      <xdr:nvSpPr>
        <xdr:cNvPr id="199" name="楕円 198"/>
        <xdr:cNvSpPr/>
      </xdr:nvSpPr>
      <xdr:spPr>
        <a:xfrm>
          <a:off x="1968500" y="130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1744</xdr:rowOff>
    </xdr:from>
    <xdr:ext cx="469744" cy="259045"/>
    <xdr:sp macro="" textlink="">
      <xdr:nvSpPr>
        <xdr:cNvPr id="200" name="テキスト ボックス 199"/>
        <xdr:cNvSpPr txBox="1"/>
      </xdr:nvSpPr>
      <xdr:spPr>
        <a:xfrm>
          <a:off x="1784428" y="128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167615</xdr:rowOff>
    </xdr:from>
    <xdr:to>
      <xdr:col>6</xdr:col>
      <xdr:colOff>38100</xdr:colOff>
      <xdr:row>76</xdr:row>
      <xdr:rowOff>97765</xdr:rowOff>
    </xdr:to>
    <xdr:sp macro="" textlink="">
      <xdr:nvSpPr>
        <xdr:cNvPr id="201" name="楕円 200"/>
        <xdr:cNvSpPr/>
      </xdr:nvSpPr>
      <xdr:spPr>
        <a:xfrm>
          <a:off x="1079500" y="130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114292</xdr:rowOff>
    </xdr:from>
    <xdr:ext cx="469744" cy="259045"/>
    <xdr:sp macro="" textlink="">
      <xdr:nvSpPr>
        <xdr:cNvPr id="202" name="テキスト ボックス 201"/>
        <xdr:cNvSpPr txBox="1"/>
      </xdr:nvSpPr>
      <xdr:spPr>
        <a:xfrm>
          <a:off x="895428" y="128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100000</xdr:rowOff>
    </xdr:from>
    <xdr:to>
      <xdr:col>24</xdr:col>
      <xdr:colOff>63500</xdr:colOff>
      <xdr:row>94</xdr:row>
      <xdr:rowOff>127305</xdr:rowOff>
    </xdr:to>
    <xdr:cxnSp macro="">
      <xdr:nvCxnSpPr>
        <xdr:cNvPr id="232" name="直線コネクタ 231"/>
        <xdr:cNvCxnSpPr/>
      </xdr:nvCxnSpPr>
      <xdr:spPr>
        <a:xfrm flipV="1">
          <a:off x="3797300" y="16216300"/>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92202</xdr:rowOff>
    </xdr:from>
    <xdr:to>
      <xdr:col>19</xdr:col>
      <xdr:colOff>177800</xdr:colOff>
      <xdr:row>94</xdr:row>
      <xdr:rowOff>127305</xdr:rowOff>
    </xdr:to>
    <xdr:cxnSp macro="">
      <xdr:nvCxnSpPr>
        <xdr:cNvPr id="235" name="直線コネクタ 234"/>
        <xdr:cNvCxnSpPr/>
      </xdr:nvCxnSpPr>
      <xdr:spPr>
        <a:xfrm>
          <a:off x="2908300" y="16208502"/>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92202</xdr:rowOff>
    </xdr:from>
    <xdr:to>
      <xdr:col>15</xdr:col>
      <xdr:colOff>50800</xdr:colOff>
      <xdr:row>95</xdr:row>
      <xdr:rowOff>2972</xdr:rowOff>
    </xdr:to>
    <xdr:cxnSp macro="">
      <xdr:nvCxnSpPr>
        <xdr:cNvPr id="238" name="直線コネクタ 237"/>
        <xdr:cNvCxnSpPr/>
      </xdr:nvCxnSpPr>
      <xdr:spPr>
        <a:xfrm flipV="1">
          <a:off x="2019300" y="16208502"/>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2972</xdr:rowOff>
    </xdr:from>
    <xdr:to>
      <xdr:col>10</xdr:col>
      <xdr:colOff>114300</xdr:colOff>
      <xdr:row>95</xdr:row>
      <xdr:rowOff>10364</xdr:rowOff>
    </xdr:to>
    <xdr:cxnSp macro="">
      <xdr:nvCxnSpPr>
        <xdr:cNvPr id="241" name="直線コネクタ 240"/>
        <xdr:cNvCxnSpPr/>
      </xdr:nvCxnSpPr>
      <xdr:spPr>
        <a:xfrm flipV="1">
          <a:off x="1130300" y="1629072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2" name="フローチャート: 判断 241"/>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65448</xdr:rowOff>
    </xdr:from>
    <xdr:ext cx="534377" cy="259045"/>
    <xdr:sp macro="" textlink="">
      <xdr:nvSpPr>
        <xdr:cNvPr id="243" name="テキスト ボックス 242"/>
        <xdr:cNvSpPr txBox="1"/>
      </xdr:nvSpPr>
      <xdr:spPr>
        <a:xfrm>
          <a:off x="1752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139078</xdr:rowOff>
    </xdr:from>
    <xdr:to>
      <xdr:col>6</xdr:col>
      <xdr:colOff>38100</xdr:colOff>
      <xdr:row>95</xdr:row>
      <xdr:rowOff>69228</xdr:rowOff>
    </xdr:to>
    <xdr:sp macro="" textlink="">
      <xdr:nvSpPr>
        <xdr:cNvPr id="244" name="フローチャート: 判断 243"/>
        <xdr:cNvSpPr/>
      </xdr:nvSpPr>
      <xdr:spPr>
        <a:xfrm>
          <a:off x="1079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60355</xdr:rowOff>
    </xdr:from>
    <xdr:ext cx="534377" cy="259045"/>
    <xdr:sp macro="" textlink="">
      <xdr:nvSpPr>
        <xdr:cNvPr id="245" name="テキスト ボックス 244"/>
        <xdr:cNvSpPr txBox="1"/>
      </xdr:nvSpPr>
      <xdr:spPr>
        <a:xfrm>
          <a:off x="863111" y="163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49200</xdr:rowOff>
    </xdr:from>
    <xdr:to>
      <xdr:col>24</xdr:col>
      <xdr:colOff>114300</xdr:colOff>
      <xdr:row>94</xdr:row>
      <xdr:rowOff>150800</xdr:rowOff>
    </xdr:to>
    <xdr:sp macro="" textlink="">
      <xdr:nvSpPr>
        <xdr:cNvPr id="251" name="楕円 250"/>
        <xdr:cNvSpPr/>
      </xdr:nvSpPr>
      <xdr:spPr>
        <a:xfrm>
          <a:off x="4584700" y="161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72077</xdr:rowOff>
    </xdr:from>
    <xdr:ext cx="534377" cy="259045"/>
    <xdr:sp macro="" textlink="">
      <xdr:nvSpPr>
        <xdr:cNvPr id="252" name="扶助費該当値テキスト"/>
        <xdr:cNvSpPr txBox="1"/>
      </xdr:nvSpPr>
      <xdr:spPr>
        <a:xfrm>
          <a:off x="4686300" y="160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76505</xdr:rowOff>
    </xdr:from>
    <xdr:to>
      <xdr:col>20</xdr:col>
      <xdr:colOff>38100</xdr:colOff>
      <xdr:row>95</xdr:row>
      <xdr:rowOff>6655</xdr:rowOff>
    </xdr:to>
    <xdr:sp macro="" textlink="">
      <xdr:nvSpPr>
        <xdr:cNvPr id="253" name="楕円 252"/>
        <xdr:cNvSpPr/>
      </xdr:nvSpPr>
      <xdr:spPr>
        <a:xfrm>
          <a:off x="3746500" y="161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23182</xdr:rowOff>
    </xdr:from>
    <xdr:ext cx="534377" cy="259045"/>
    <xdr:sp macro="" textlink="">
      <xdr:nvSpPr>
        <xdr:cNvPr id="254" name="テキスト ボックス 253"/>
        <xdr:cNvSpPr txBox="1"/>
      </xdr:nvSpPr>
      <xdr:spPr>
        <a:xfrm>
          <a:off x="3530111" y="159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41402</xdr:rowOff>
    </xdr:from>
    <xdr:to>
      <xdr:col>15</xdr:col>
      <xdr:colOff>101600</xdr:colOff>
      <xdr:row>94</xdr:row>
      <xdr:rowOff>143002</xdr:rowOff>
    </xdr:to>
    <xdr:sp macro="" textlink="">
      <xdr:nvSpPr>
        <xdr:cNvPr id="255" name="楕円 254"/>
        <xdr:cNvSpPr/>
      </xdr:nvSpPr>
      <xdr:spPr>
        <a:xfrm>
          <a:off x="2857500" y="161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159529</xdr:rowOff>
    </xdr:from>
    <xdr:ext cx="534377" cy="259045"/>
    <xdr:sp macro="" textlink="">
      <xdr:nvSpPr>
        <xdr:cNvPr id="256" name="テキスト ボックス 255"/>
        <xdr:cNvSpPr txBox="1"/>
      </xdr:nvSpPr>
      <xdr:spPr>
        <a:xfrm>
          <a:off x="2641111" y="159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123622</xdr:rowOff>
    </xdr:from>
    <xdr:to>
      <xdr:col>10</xdr:col>
      <xdr:colOff>165100</xdr:colOff>
      <xdr:row>95</xdr:row>
      <xdr:rowOff>53772</xdr:rowOff>
    </xdr:to>
    <xdr:sp macro="" textlink="">
      <xdr:nvSpPr>
        <xdr:cNvPr id="257" name="楕円 256"/>
        <xdr:cNvSpPr/>
      </xdr:nvSpPr>
      <xdr:spPr>
        <a:xfrm>
          <a:off x="1968500" y="162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44899</xdr:rowOff>
    </xdr:from>
    <xdr:ext cx="534377" cy="259045"/>
    <xdr:sp macro="" textlink="">
      <xdr:nvSpPr>
        <xdr:cNvPr id="258" name="テキスト ボックス 257"/>
        <xdr:cNvSpPr txBox="1"/>
      </xdr:nvSpPr>
      <xdr:spPr>
        <a:xfrm>
          <a:off x="1752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131014</xdr:rowOff>
    </xdr:from>
    <xdr:to>
      <xdr:col>6</xdr:col>
      <xdr:colOff>38100</xdr:colOff>
      <xdr:row>95</xdr:row>
      <xdr:rowOff>61164</xdr:rowOff>
    </xdr:to>
    <xdr:sp macro="" textlink="">
      <xdr:nvSpPr>
        <xdr:cNvPr id="259" name="楕円 258"/>
        <xdr:cNvSpPr/>
      </xdr:nvSpPr>
      <xdr:spPr>
        <a:xfrm>
          <a:off x="1079500" y="1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77691</xdr:rowOff>
    </xdr:from>
    <xdr:ext cx="534377" cy="259045"/>
    <xdr:sp macro="" textlink="">
      <xdr:nvSpPr>
        <xdr:cNvPr id="260" name="テキスト ボックス 259"/>
        <xdr:cNvSpPr txBox="1"/>
      </xdr:nvSpPr>
      <xdr:spPr>
        <a:xfrm>
          <a:off x="863111" y="160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35197</xdr:rowOff>
    </xdr:from>
    <xdr:to>
      <xdr:col>55</xdr:col>
      <xdr:colOff>0</xdr:colOff>
      <xdr:row>37</xdr:row>
      <xdr:rowOff>99510</xdr:rowOff>
    </xdr:to>
    <xdr:cxnSp macro="">
      <xdr:nvCxnSpPr>
        <xdr:cNvPr id="291" name="直線コネクタ 290"/>
        <xdr:cNvCxnSpPr/>
      </xdr:nvCxnSpPr>
      <xdr:spPr>
        <a:xfrm flipV="1">
          <a:off x="9639300" y="6378847"/>
          <a:ext cx="8382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99510</xdr:rowOff>
    </xdr:from>
    <xdr:to>
      <xdr:col>50</xdr:col>
      <xdr:colOff>114300</xdr:colOff>
      <xdr:row>37</xdr:row>
      <xdr:rowOff>142095</xdr:rowOff>
    </xdr:to>
    <xdr:cxnSp macro="">
      <xdr:nvCxnSpPr>
        <xdr:cNvPr id="294" name="直線コネクタ 293"/>
        <xdr:cNvCxnSpPr/>
      </xdr:nvCxnSpPr>
      <xdr:spPr>
        <a:xfrm flipV="1">
          <a:off x="8750300" y="6443160"/>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123937</xdr:rowOff>
    </xdr:from>
    <xdr:to>
      <xdr:col>45</xdr:col>
      <xdr:colOff>177800</xdr:colOff>
      <xdr:row>37</xdr:row>
      <xdr:rowOff>142095</xdr:rowOff>
    </xdr:to>
    <xdr:cxnSp macro="">
      <xdr:nvCxnSpPr>
        <xdr:cNvPr id="297" name="直線コネクタ 296"/>
        <xdr:cNvCxnSpPr/>
      </xdr:nvCxnSpPr>
      <xdr:spPr>
        <a:xfrm>
          <a:off x="7861300" y="6467587"/>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123937</xdr:rowOff>
    </xdr:from>
    <xdr:to>
      <xdr:col>41</xdr:col>
      <xdr:colOff>50800</xdr:colOff>
      <xdr:row>38</xdr:row>
      <xdr:rowOff>12000</xdr:rowOff>
    </xdr:to>
    <xdr:cxnSp macro="">
      <xdr:nvCxnSpPr>
        <xdr:cNvPr id="300" name="直線コネクタ 299"/>
        <xdr:cNvCxnSpPr/>
      </xdr:nvCxnSpPr>
      <xdr:spPr>
        <a:xfrm flipV="1">
          <a:off x="6972300" y="6467587"/>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1" name="フローチャート: 判断 300"/>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2" name="テキスト ボックス 301"/>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303" name="フローチャート: 判断 302"/>
        <xdr:cNvSpPr/>
      </xdr:nvSpPr>
      <xdr:spPr>
        <a:xfrm>
          <a:off x="6921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159783</xdr:rowOff>
    </xdr:from>
    <xdr:ext cx="534377" cy="259045"/>
    <xdr:sp macro="" textlink="">
      <xdr:nvSpPr>
        <xdr:cNvPr id="304" name="テキスト ボックス 303"/>
        <xdr:cNvSpPr txBox="1"/>
      </xdr:nvSpPr>
      <xdr:spPr>
        <a:xfrm>
          <a:off x="6705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155847</xdr:rowOff>
    </xdr:from>
    <xdr:to>
      <xdr:col>55</xdr:col>
      <xdr:colOff>50800</xdr:colOff>
      <xdr:row>37</xdr:row>
      <xdr:rowOff>85997</xdr:rowOff>
    </xdr:to>
    <xdr:sp macro="" textlink="">
      <xdr:nvSpPr>
        <xdr:cNvPr id="310" name="楕円 309"/>
        <xdr:cNvSpPr/>
      </xdr:nvSpPr>
      <xdr:spPr>
        <a:xfrm>
          <a:off x="104267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134274</xdr:rowOff>
    </xdr:from>
    <xdr:ext cx="534377" cy="259045"/>
    <xdr:sp macro="" textlink="">
      <xdr:nvSpPr>
        <xdr:cNvPr id="311" name="補助費等該当値テキスト"/>
        <xdr:cNvSpPr txBox="1"/>
      </xdr:nvSpPr>
      <xdr:spPr>
        <a:xfrm>
          <a:off x="10528300" y="63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48710</xdr:rowOff>
    </xdr:from>
    <xdr:to>
      <xdr:col>50</xdr:col>
      <xdr:colOff>165100</xdr:colOff>
      <xdr:row>37</xdr:row>
      <xdr:rowOff>150310</xdr:rowOff>
    </xdr:to>
    <xdr:sp macro="" textlink="">
      <xdr:nvSpPr>
        <xdr:cNvPr id="312" name="楕円 311"/>
        <xdr:cNvSpPr/>
      </xdr:nvSpPr>
      <xdr:spPr>
        <a:xfrm>
          <a:off x="9588500" y="63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141437</xdr:rowOff>
    </xdr:from>
    <xdr:ext cx="534377" cy="259045"/>
    <xdr:sp macro="" textlink="">
      <xdr:nvSpPr>
        <xdr:cNvPr id="313" name="テキスト ボックス 312"/>
        <xdr:cNvSpPr txBox="1"/>
      </xdr:nvSpPr>
      <xdr:spPr>
        <a:xfrm>
          <a:off x="9372111" y="64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91295</xdr:rowOff>
    </xdr:from>
    <xdr:to>
      <xdr:col>46</xdr:col>
      <xdr:colOff>38100</xdr:colOff>
      <xdr:row>38</xdr:row>
      <xdr:rowOff>21445</xdr:rowOff>
    </xdr:to>
    <xdr:sp macro="" textlink="">
      <xdr:nvSpPr>
        <xdr:cNvPr id="314" name="楕円 313"/>
        <xdr:cNvSpPr/>
      </xdr:nvSpPr>
      <xdr:spPr>
        <a:xfrm>
          <a:off x="8699500" y="64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12572</xdr:rowOff>
    </xdr:from>
    <xdr:ext cx="534377" cy="259045"/>
    <xdr:sp macro="" textlink="">
      <xdr:nvSpPr>
        <xdr:cNvPr id="315" name="テキスト ボックス 314"/>
        <xdr:cNvSpPr txBox="1"/>
      </xdr:nvSpPr>
      <xdr:spPr>
        <a:xfrm>
          <a:off x="8483111" y="65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73137</xdr:rowOff>
    </xdr:from>
    <xdr:to>
      <xdr:col>41</xdr:col>
      <xdr:colOff>101600</xdr:colOff>
      <xdr:row>38</xdr:row>
      <xdr:rowOff>3287</xdr:rowOff>
    </xdr:to>
    <xdr:sp macro="" textlink="">
      <xdr:nvSpPr>
        <xdr:cNvPr id="316" name="楕円 315"/>
        <xdr:cNvSpPr/>
      </xdr:nvSpPr>
      <xdr:spPr>
        <a:xfrm>
          <a:off x="7810500" y="64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165864</xdr:rowOff>
    </xdr:from>
    <xdr:ext cx="534377" cy="259045"/>
    <xdr:sp macro="" textlink="">
      <xdr:nvSpPr>
        <xdr:cNvPr id="317" name="テキスト ボックス 316"/>
        <xdr:cNvSpPr txBox="1"/>
      </xdr:nvSpPr>
      <xdr:spPr>
        <a:xfrm>
          <a:off x="7594111" y="650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132650</xdr:rowOff>
    </xdr:from>
    <xdr:to>
      <xdr:col>36</xdr:col>
      <xdr:colOff>165100</xdr:colOff>
      <xdr:row>38</xdr:row>
      <xdr:rowOff>62799</xdr:rowOff>
    </xdr:to>
    <xdr:sp macro="" textlink="">
      <xdr:nvSpPr>
        <xdr:cNvPr id="318" name="楕円 317"/>
        <xdr:cNvSpPr/>
      </xdr:nvSpPr>
      <xdr:spPr>
        <a:xfrm>
          <a:off x="6921500" y="6476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53927</xdr:rowOff>
    </xdr:from>
    <xdr:ext cx="534377" cy="259045"/>
    <xdr:sp macro="" textlink="">
      <xdr:nvSpPr>
        <xdr:cNvPr id="319" name="テキスト ボックス 318"/>
        <xdr:cNvSpPr txBox="1"/>
      </xdr:nvSpPr>
      <xdr:spPr>
        <a:xfrm>
          <a:off x="6705111" y="65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157425</xdr:rowOff>
    </xdr:from>
    <xdr:to>
      <xdr:col>55</xdr:col>
      <xdr:colOff>0</xdr:colOff>
      <xdr:row>58</xdr:row>
      <xdr:rowOff>5137</xdr:rowOff>
    </xdr:to>
    <xdr:cxnSp macro="">
      <xdr:nvCxnSpPr>
        <xdr:cNvPr id="346" name="直線コネクタ 345"/>
        <xdr:cNvCxnSpPr/>
      </xdr:nvCxnSpPr>
      <xdr:spPr>
        <a:xfrm flipV="1">
          <a:off x="9639300" y="9930075"/>
          <a:ext cx="8382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55150</xdr:rowOff>
    </xdr:from>
    <xdr:to>
      <xdr:col>50</xdr:col>
      <xdr:colOff>114300</xdr:colOff>
      <xdr:row>58</xdr:row>
      <xdr:rowOff>5137</xdr:rowOff>
    </xdr:to>
    <xdr:cxnSp macro="">
      <xdr:nvCxnSpPr>
        <xdr:cNvPr id="349" name="直線コネクタ 348"/>
        <xdr:cNvCxnSpPr/>
      </xdr:nvCxnSpPr>
      <xdr:spPr>
        <a:xfrm>
          <a:off x="8750300" y="9827800"/>
          <a:ext cx="889000" cy="1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55150</xdr:rowOff>
    </xdr:from>
    <xdr:to>
      <xdr:col>45</xdr:col>
      <xdr:colOff>177800</xdr:colOff>
      <xdr:row>57</xdr:row>
      <xdr:rowOff>130247</xdr:rowOff>
    </xdr:to>
    <xdr:cxnSp macro="">
      <xdr:nvCxnSpPr>
        <xdr:cNvPr id="352" name="直線コネクタ 351"/>
        <xdr:cNvCxnSpPr/>
      </xdr:nvCxnSpPr>
      <xdr:spPr>
        <a:xfrm flipV="1">
          <a:off x="7861300" y="9827800"/>
          <a:ext cx="889000" cy="7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130247</xdr:rowOff>
    </xdr:from>
    <xdr:to>
      <xdr:col>41</xdr:col>
      <xdr:colOff>50800</xdr:colOff>
      <xdr:row>57</xdr:row>
      <xdr:rowOff>151274</xdr:rowOff>
    </xdr:to>
    <xdr:cxnSp macro="">
      <xdr:nvCxnSpPr>
        <xdr:cNvPr id="355" name="直線コネクタ 354"/>
        <xdr:cNvCxnSpPr/>
      </xdr:nvCxnSpPr>
      <xdr:spPr>
        <a:xfrm flipV="1">
          <a:off x="6972300" y="9902897"/>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49474</xdr:rowOff>
    </xdr:from>
    <xdr:to>
      <xdr:col>41</xdr:col>
      <xdr:colOff>101600</xdr:colOff>
      <xdr:row>57</xdr:row>
      <xdr:rowOff>151074</xdr:rowOff>
    </xdr:to>
    <xdr:sp macro="" textlink="">
      <xdr:nvSpPr>
        <xdr:cNvPr id="356" name="フローチャート: 判断 355"/>
        <xdr:cNvSpPr/>
      </xdr:nvSpPr>
      <xdr:spPr>
        <a:xfrm>
          <a:off x="7810500" y="98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167601</xdr:rowOff>
    </xdr:from>
    <xdr:ext cx="534377" cy="259045"/>
    <xdr:sp macro="" textlink="">
      <xdr:nvSpPr>
        <xdr:cNvPr id="357" name="テキスト ボックス 356"/>
        <xdr:cNvSpPr txBox="1"/>
      </xdr:nvSpPr>
      <xdr:spPr>
        <a:xfrm>
          <a:off x="7594111" y="95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137809</xdr:rowOff>
    </xdr:from>
    <xdr:to>
      <xdr:col>36</xdr:col>
      <xdr:colOff>165100</xdr:colOff>
      <xdr:row>58</xdr:row>
      <xdr:rowOff>67959</xdr:rowOff>
    </xdr:to>
    <xdr:sp macro="" textlink="">
      <xdr:nvSpPr>
        <xdr:cNvPr id="358" name="フローチャート: 判断 357"/>
        <xdr:cNvSpPr/>
      </xdr:nvSpPr>
      <xdr:spPr>
        <a:xfrm>
          <a:off x="6921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59086</xdr:rowOff>
    </xdr:from>
    <xdr:ext cx="534377" cy="259045"/>
    <xdr:sp macro="" textlink="">
      <xdr:nvSpPr>
        <xdr:cNvPr id="359" name="テキスト ボックス 358"/>
        <xdr:cNvSpPr txBox="1"/>
      </xdr:nvSpPr>
      <xdr:spPr>
        <a:xfrm>
          <a:off x="6705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106625</xdr:rowOff>
    </xdr:from>
    <xdr:to>
      <xdr:col>55</xdr:col>
      <xdr:colOff>50800</xdr:colOff>
      <xdr:row>58</xdr:row>
      <xdr:rowOff>36775</xdr:rowOff>
    </xdr:to>
    <xdr:sp macro="" textlink="">
      <xdr:nvSpPr>
        <xdr:cNvPr id="365" name="楕円 364"/>
        <xdr:cNvSpPr/>
      </xdr:nvSpPr>
      <xdr:spPr>
        <a:xfrm>
          <a:off x="10426700" y="98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66002</xdr:rowOff>
    </xdr:from>
    <xdr:ext cx="534377" cy="259045"/>
    <xdr:sp macro="" textlink="">
      <xdr:nvSpPr>
        <xdr:cNvPr id="366" name="普通建設事業費該当値テキスト"/>
        <xdr:cNvSpPr txBox="1"/>
      </xdr:nvSpPr>
      <xdr:spPr>
        <a:xfrm>
          <a:off x="10528300" y="96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125787</xdr:rowOff>
    </xdr:from>
    <xdr:to>
      <xdr:col>50</xdr:col>
      <xdr:colOff>165100</xdr:colOff>
      <xdr:row>58</xdr:row>
      <xdr:rowOff>55937</xdr:rowOff>
    </xdr:to>
    <xdr:sp macro="" textlink="">
      <xdr:nvSpPr>
        <xdr:cNvPr id="367" name="楕円 366"/>
        <xdr:cNvSpPr/>
      </xdr:nvSpPr>
      <xdr:spPr>
        <a:xfrm>
          <a:off x="9588500" y="98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72464</xdr:rowOff>
    </xdr:from>
    <xdr:ext cx="534377" cy="259045"/>
    <xdr:sp macro="" textlink="">
      <xdr:nvSpPr>
        <xdr:cNvPr id="368" name="テキスト ボックス 367"/>
        <xdr:cNvSpPr txBox="1"/>
      </xdr:nvSpPr>
      <xdr:spPr>
        <a:xfrm>
          <a:off x="9372111" y="96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4350</xdr:rowOff>
    </xdr:from>
    <xdr:to>
      <xdr:col>46</xdr:col>
      <xdr:colOff>38100</xdr:colOff>
      <xdr:row>57</xdr:row>
      <xdr:rowOff>105950</xdr:rowOff>
    </xdr:to>
    <xdr:sp macro="" textlink="">
      <xdr:nvSpPr>
        <xdr:cNvPr id="369" name="楕円 368"/>
        <xdr:cNvSpPr/>
      </xdr:nvSpPr>
      <xdr:spPr>
        <a:xfrm>
          <a:off x="8699500" y="97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122477</xdr:rowOff>
    </xdr:from>
    <xdr:ext cx="599010" cy="259045"/>
    <xdr:sp macro="" textlink="">
      <xdr:nvSpPr>
        <xdr:cNvPr id="370" name="テキスト ボックス 369"/>
        <xdr:cNvSpPr txBox="1"/>
      </xdr:nvSpPr>
      <xdr:spPr>
        <a:xfrm>
          <a:off x="8450795" y="955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79447</xdr:rowOff>
    </xdr:from>
    <xdr:to>
      <xdr:col>41</xdr:col>
      <xdr:colOff>101600</xdr:colOff>
      <xdr:row>58</xdr:row>
      <xdr:rowOff>9597</xdr:rowOff>
    </xdr:to>
    <xdr:sp macro="" textlink="">
      <xdr:nvSpPr>
        <xdr:cNvPr id="371" name="楕円 370"/>
        <xdr:cNvSpPr/>
      </xdr:nvSpPr>
      <xdr:spPr>
        <a:xfrm>
          <a:off x="7810500" y="98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xdr:rowOff>
    </xdr:from>
    <xdr:ext cx="534377" cy="259045"/>
    <xdr:sp macro="" textlink="">
      <xdr:nvSpPr>
        <xdr:cNvPr id="372" name="テキスト ボックス 371"/>
        <xdr:cNvSpPr txBox="1"/>
      </xdr:nvSpPr>
      <xdr:spPr>
        <a:xfrm>
          <a:off x="7594111" y="994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100474</xdr:rowOff>
    </xdr:from>
    <xdr:to>
      <xdr:col>36</xdr:col>
      <xdr:colOff>165100</xdr:colOff>
      <xdr:row>58</xdr:row>
      <xdr:rowOff>30624</xdr:rowOff>
    </xdr:to>
    <xdr:sp macro="" textlink="">
      <xdr:nvSpPr>
        <xdr:cNvPr id="373" name="楕円 372"/>
        <xdr:cNvSpPr/>
      </xdr:nvSpPr>
      <xdr:spPr>
        <a:xfrm>
          <a:off x="6921500" y="98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47151</xdr:rowOff>
    </xdr:from>
    <xdr:ext cx="534377" cy="259045"/>
    <xdr:sp macro="" textlink="">
      <xdr:nvSpPr>
        <xdr:cNvPr id="374" name="テキスト ボックス 373"/>
        <xdr:cNvSpPr txBox="1"/>
      </xdr:nvSpPr>
      <xdr:spPr>
        <a:xfrm>
          <a:off x="6705111" y="96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108823</xdr:rowOff>
    </xdr:from>
    <xdr:to>
      <xdr:col>55</xdr:col>
      <xdr:colOff>0</xdr:colOff>
      <xdr:row>78</xdr:row>
      <xdr:rowOff>164970</xdr:rowOff>
    </xdr:to>
    <xdr:cxnSp macro="">
      <xdr:nvCxnSpPr>
        <xdr:cNvPr id="405" name="直線コネクタ 404"/>
        <xdr:cNvCxnSpPr/>
      </xdr:nvCxnSpPr>
      <xdr:spPr>
        <a:xfrm>
          <a:off x="9639300" y="13481923"/>
          <a:ext cx="8382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15204</xdr:rowOff>
    </xdr:from>
    <xdr:to>
      <xdr:col>50</xdr:col>
      <xdr:colOff>114300</xdr:colOff>
      <xdr:row>78</xdr:row>
      <xdr:rowOff>108823</xdr:rowOff>
    </xdr:to>
    <xdr:cxnSp macro="">
      <xdr:nvCxnSpPr>
        <xdr:cNvPr id="408" name="直線コネクタ 407"/>
        <xdr:cNvCxnSpPr/>
      </xdr:nvCxnSpPr>
      <xdr:spPr>
        <a:xfrm>
          <a:off x="8750300" y="13388304"/>
          <a:ext cx="889000" cy="9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15204</xdr:rowOff>
    </xdr:from>
    <xdr:to>
      <xdr:col>45</xdr:col>
      <xdr:colOff>177800</xdr:colOff>
      <xdr:row>78</xdr:row>
      <xdr:rowOff>113202</xdr:rowOff>
    </xdr:to>
    <xdr:cxnSp macro="">
      <xdr:nvCxnSpPr>
        <xdr:cNvPr id="411" name="直線コネクタ 410"/>
        <xdr:cNvCxnSpPr/>
      </xdr:nvCxnSpPr>
      <xdr:spPr>
        <a:xfrm flipV="1">
          <a:off x="7861300" y="13388304"/>
          <a:ext cx="889000" cy="9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113202</xdr:rowOff>
    </xdr:from>
    <xdr:to>
      <xdr:col>41</xdr:col>
      <xdr:colOff>50800</xdr:colOff>
      <xdr:row>78</xdr:row>
      <xdr:rowOff>135875</xdr:rowOff>
    </xdr:to>
    <xdr:cxnSp macro="">
      <xdr:nvCxnSpPr>
        <xdr:cNvPr id="414" name="直線コネクタ 413"/>
        <xdr:cNvCxnSpPr/>
      </xdr:nvCxnSpPr>
      <xdr:spPr>
        <a:xfrm flipV="1">
          <a:off x="6972300" y="13486302"/>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67287</xdr:rowOff>
    </xdr:from>
    <xdr:to>
      <xdr:col>41</xdr:col>
      <xdr:colOff>101600</xdr:colOff>
      <xdr:row>78</xdr:row>
      <xdr:rowOff>168887</xdr:rowOff>
    </xdr:to>
    <xdr:sp macro="" textlink="">
      <xdr:nvSpPr>
        <xdr:cNvPr id="415" name="フローチャート: 判断 414"/>
        <xdr:cNvSpPr/>
      </xdr:nvSpPr>
      <xdr:spPr>
        <a:xfrm>
          <a:off x="7810500" y="134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160014</xdr:rowOff>
    </xdr:from>
    <xdr:ext cx="534377" cy="259045"/>
    <xdr:sp macro="" textlink="">
      <xdr:nvSpPr>
        <xdr:cNvPr id="416" name="テキスト ボックス 415"/>
        <xdr:cNvSpPr txBox="1"/>
      </xdr:nvSpPr>
      <xdr:spPr>
        <a:xfrm>
          <a:off x="7594111" y="135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150099</xdr:rowOff>
    </xdr:from>
    <xdr:to>
      <xdr:col>36</xdr:col>
      <xdr:colOff>165100</xdr:colOff>
      <xdr:row>79</xdr:row>
      <xdr:rowOff>80249</xdr:rowOff>
    </xdr:to>
    <xdr:sp macro="" textlink="">
      <xdr:nvSpPr>
        <xdr:cNvPr id="417" name="フローチャート: 判断 416"/>
        <xdr:cNvSpPr/>
      </xdr:nvSpPr>
      <xdr:spPr>
        <a:xfrm>
          <a:off x="6921500" y="135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71376</xdr:rowOff>
    </xdr:from>
    <xdr:ext cx="534377" cy="259045"/>
    <xdr:sp macro="" textlink="">
      <xdr:nvSpPr>
        <xdr:cNvPr id="418" name="テキスト ボックス 417"/>
        <xdr:cNvSpPr txBox="1"/>
      </xdr:nvSpPr>
      <xdr:spPr>
        <a:xfrm>
          <a:off x="6705111" y="13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114170</xdr:rowOff>
    </xdr:from>
    <xdr:to>
      <xdr:col>55</xdr:col>
      <xdr:colOff>50800</xdr:colOff>
      <xdr:row>79</xdr:row>
      <xdr:rowOff>44320</xdr:rowOff>
    </xdr:to>
    <xdr:sp macro="" textlink="">
      <xdr:nvSpPr>
        <xdr:cNvPr id="424" name="楕円 423"/>
        <xdr:cNvSpPr/>
      </xdr:nvSpPr>
      <xdr:spPr>
        <a:xfrm>
          <a:off x="10426700" y="134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73547</xdr:rowOff>
    </xdr:from>
    <xdr:ext cx="534377" cy="259045"/>
    <xdr:sp macro="" textlink="">
      <xdr:nvSpPr>
        <xdr:cNvPr id="425" name="普通建設事業費 （ うち新規整備　）該当値テキスト"/>
        <xdr:cNvSpPr txBox="1"/>
      </xdr:nvSpPr>
      <xdr:spPr>
        <a:xfrm>
          <a:off x="10528300" y="132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58023</xdr:rowOff>
    </xdr:from>
    <xdr:to>
      <xdr:col>50</xdr:col>
      <xdr:colOff>165100</xdr:colOff>
      <xdr:row>78</xdr:row>
      <xdr:rowOff>159623</xdr:rowOff>
    </xdr:to>
    <xdr:sp macro="" textlink="">
      <xdr:nvSpPr>
        <xdr:cNvPr id="426" name="楕円 425"/>
        <xdr:cNvSpPr/>
      </xdr:nvSpPr>
      <xdr:spPr>
        <a:xfrm>
          <a:off x="9588500" y="134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4700</xdr:rowOff>
    </xdr:from>
    <xdr:ext cx="534377" cy="259045"/>
    <xdr:sp macro="" textlink="">
      <xdr:nvSpPr>
        <xdr:cNvPr id="427" name="テキスト ボックス 426"/>
        <xdr:cNvSpPr txBox="1"/>
      </xdr:nvSpPr>
      <xdr:spPr>
        <a:xfrm>
          <a:off x="9372111" y="132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135854</xdr:rowOff>
    </xdr:from>
    <xdr:to>
      <xdr:col>46</xdr:col>
      <xdr:colOff>38100</xdr:colOff>
      <xdr:row>78</xdr:row>
      <xdr:rowOff>66004</xdr:rowOff>
    </xdr:to>
    <xdr:sp macro="" textlink="">
      <xdr:nvSpPr>
        <xdr:cNvPr id="428" name="楕円 427"/>
        <xdr:cNvSpPr/>
      </xdr:nvSpPr>
      <xdr:spPr>
        <a:xfrm>
          <a:off x="8699500" y="133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82531</xdr:rowOff>
    </xdr:from>
    <xdr:ext cx="534377" cy="259045"/>
    <xdr:sp macro="" textlink="">
      <xdr:nvSpPr>
        <xdr:cNvPr id="429" name="テキスト ボックス 428"/>
        <xdr:cNvSpPr txBox="1"/>
      </xdr:nvSpPr>
      <xdr:spPr>
        <a:xfrm>
          <a:off x="8483111" y="131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62402</xdr:rowOff>
    </xdr:from>
    <xdr:to>
      <xdr:col>41</xdr:col>
      <xdr:colOff>101600</xdr:colOff>
      <xdr:row>78</xdr:row>
      <xdr:rowOff>164002</xdr:rowOff>
    </xdr:to>
    <xdr:sp macro="" textlink="">
      <xdr:nvSpPr>
        <xdr:cNvPr id="430" name="楕円 429"/>
        <xdr:cNvSpPr/>
      </xdr:nvSpPr>
      <xdr:spPr>
        <a:xfrm>
          <a:off x="7810500" y="134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9079</xdr:rowOff>
    </xdr:from>
    <xdr:ext cx="534377" cy="259045"/>
    <xdr:sp macro="" textlink="">
      <xdr:nvSpPr>
        <xdr:cNvPr id="431" name="テキスト ボックス 430"/>
        <xdr:cNvSpPr txBox="1"/>
      </xdr:nvSpPr>
      <xdr:spPr>
        <a:xfrm>
          <a:off x="7594111" y="132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85075</xdr:rowOff>
    </xdr:from>
    <xdr:to>
      <xdr:col>36</xdr:col>
      <xdr:colOff>165100</xdr:colOff>
      <xdr:row>79</xdr:row>
      <xdr:rowOff>15225</xdr:rowOff>
    </xdr:to>
    <xdr:sp macro="" textlink="">
      <xdr:nvSpPr>
        <xdr:cNvPr id="432" name="楕円 431"/>
        <xdr:cNvSpPr/>
      </xdr:nvSpPr>
      <xdr:spPr>
        <a:xfrm>
          <a:off x="6921500" y="134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31752</xdr:rowOff>
    </xdr:from>
    <xdr:ext cx="534377" cy="259045"/>
    <xdr:sp macro="" textlink="">
      <xdr:nvSpPr>
        <xdr:cNvPr id="433" name="テキスト ボックス 432"/>
        <xdr:cNvSpPr txBox="1"/>
      </xdr:nvSpPr>
      <xdr:spPr>
        <a:xfrm>
          <a:off x="6705111" y="132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115649</xdr:rowOff>
    </xdr:from>
    <xdr:to>
      <xdr:col>55</xdr:col>
      <xdr:colOff>0</xdr:colOff>
      <xdr:row>99</xdr:row>
      <xdr:rowOff>12877</xdr:rowOff>
    </xdr:to>
    <xdr:cxnSp macro="">
      <xdr:nvCxnSpPr>
        <xdr:cNvPr id="464" name="直線コネクタ 463"/>
        <xdr:cNvCxnSpPr/>
      </xdr:nvCxnSpPr>
      <xdr:spPr>
        <a:xfrm flipV="1">
          <a:off x="9639300" y="16574849"/>
          <a:ext cx="838200" cy="4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29155</xdr:rowOff>
    </xdr:from>
    <xdr:to>
      <xdr:col>50</xdr:col>
      <xdr:colOff>114300</xdr:colOff>
      <xdr:row>99</xdr:row>
      <xdr:rowOff>12877</xdr:rowOff>
    </xdr:to>
    <xdr:cxnSp macro="">
      <xdr:nvCxnSpPr>
        <xdr:cNvPr id="467" name="直線コネクタ 466"/>
        <xdr:cNvCxnSpPr/>
      </xdr:nvCxnSpPr>
      <xdr:spPr>
        <a:xfrm>
          <a:off x="8750300" y="16659805"/>
          <a:ext cx="889000" cy="3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29155</xdr:rowOff>
    </xdr:from>
    <xdr:to>
      <xdr:col>45</xdr:col>
      <xdr:colOff>177800</xdr:colOff>
      <xdr:row>97</xdr:row>
      <xdr:rowOff>169025</xdr:rowOff>
    </xdr:to>
    <xdr:cxnSp macro="">
      <xdr:nvCxnSpPr>
        <xdr:cNvPr id="470" name="直線コネクタ 469"/>
        <xdr:cNvCxnSpPr/>
      </xdr:nvCxnSpPr>
      <xdr:spPr>
        <a:xfrm flipV="1">
          <a:off x="7861300" y="16659805"/>
          <a:ext cx="889000" cy="1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169025</xdr:rowOff>
    </xdr:from>
    <xdr:to>
      <xdr:col>41</xdr:col>
      <xdr:colOff>50800</xdr:colOff>
      <xdr:row>98</xdr:row>
      <xdr:rowOff>19081</xdr:rowOff>
    </xdr:to>
    <xdr:cxnSp macro="">
      <xdr:nvCxnSpPr>
        <xdr:cNvPr id="473" name="直線コネクタ 472"/>
        <xdr:cNvCxnSpPr/>
      </xdr:nvCxnSpPr>
      <xdr:spPr>
        <a:xfrm flipV="1">
          <a:off x="6972300" y="16799675"/>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4" name="フローチャート: 判断 473"/>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5" name="テキスト ボックス 474"/>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6" name="フローチャート: 判断 475"/>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77" name="テキスト ボックス 476"/>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64849</xdr:rowOff>
    </xdr:from>
    <xdr:to>
      <xdr:col>55</xdr:col>
      <xdr:colOff>50800</xdr:colOff>
      <xdr:row>96</xdr:row>
      <xdr:rowOff>166449</xdr:rowOff>
    </xdr:to>
    <xdr:sp macro="" textlink="">
      <xdr:nvSpPr>
        <xdr:cNvPr id="483" name="楕円 482"/>
        <xdr:cNvSpPr/>
      </xdr:nvSpPr>
      <xdr:spPr>
        <a:xfrm>
          <a:off x="10426700" y="165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87726</xdr:rowOff>
    </xdr:from>
    <xdr:ext cx="534377" cy="259045"/>
    <xdr:sp macro="" textlink="">
      <xdr:nvSpPr>
        <xdr:cNvPr id="484" name="普通建設事業費 （ うち更新整備　）該当値テキスト"/>
        <xdr:cNvSpPr txBox="1"/>
      </xdr:nvSpPr>
      <xdr:spPr>
        <a:xfrm>
          <a:off x="10528300" y="163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133527</xdr:rowOff>
    </xdr:from>
    <xdr:to>
      <xdr:col>50</xdr:col>
      <xdr:colOff>165100</xdr:colOff>
      <xdr:row>99</xdr:row>
      <xdr:rowOff>63677</xdr:rowOff>
    </xdr:to>
    <xdr:sp macro="" textlink="">
      <xdr:nvSpPr>
        <xdr:cNvPr id="485" name="楕円 484"/>
        <xdr:cNvSpPr/>
      </xdr:nvSpPr>
      <xdr:spPr>
        <a:xfrm>
          <a:off x="9588500" y="16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54804</xdr:rowOff>
    </xdr:from>
    <xdr:ext cx="469744" cy="259045"/>
    <xdr:sp macro="" textlink="">
      <xdr:nvSpPr>
        <xdr:cNvPr id="486" name="テキスト ボックス 485"/>
        <xdr:cNvSpPr txBox="1"/>
      </xdr:nvSpPr>
      <xdr:spPr>
        <a:xfrm>
          <a:off x="9404428" y="1702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149805</xdr:rowOff>
    </xdr:from>
    <xdr:to>
      <xdr:col>46</xdr:col>
      <xdr:colOff>38100</xdr:colOff>
      <xdr:row>97</xdr:row>
      <xdr:rowOff>79955</xdr:rowOff>
    </xdr:to>
    <xdr:sp macro="" textlink="">
      <xdr:nvSpPr>
        <xdr:cNvPr id="487" name="楕円 486"/>
        <xdr:cNvSpPr/>
      </xdr:nvSpPr>
      <xdr:spPr>
        <a:xfrm>
          <a:off x="8699500" y="166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71082</xdr:rowOff>
    </xdr:from>
    <xdr:ext cx="534377" cy="259045"/>
    <xdr:sp macro="" textlink="">
      <xdr:nvSpPr>
        <xdr:cNvPr id="488" name="テキスト ボックス 487"/>
        <xdr:cNvSpPr txBox="1"/>
      </xdr:nvSpPr>
      <xdr:spPr>
        <a:xfrm>
          <a:off x="8483111" y="16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118225</xdr:rowOff>
    </xdr:from>
    <xdr:to>
      <xdr:col>41</xdr:col>
      <xdr:colOff>101600</xdr:colOff>
      <xdr:row>98</xdr:row>
      <xdr:rowOff>48375</xdr:rowOff>
    </xdr:to>
    <xdr:sp macro="" textlink="">
      <xdr:nvSpPr>
        <xdr:cNvPr id="489" name="楕円 488"/>
        <xdr:cNvSpPr/>
      </xdr:nvSpPr>
      <xdr:spPr>
        <a:xfrm>
          <a:off x="7810500" y="167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39502</xdr:rowOff>
    </xdr:from>
    <xdr:ext cx="534377" cy="259045"/>
    <xdr:sp macro="" textlink="">
      <xdr:nvSpPr>
        <xdr:cNvPr id="490" name="テキスト ボックス 489"/>
        <xdr:cNvSpPr txBox="1"/>
      </xdr:nvSpPr>
      <xdr:spPr>
        <a:xfrm>
          <a:off x="7594111" y="168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139731</xdr:rowOff>
    </xdr:from>
    <xdr:to>
      <xdr:col>36</xdr:col>
      <xdr:colOff>165100</xdr:colOff>
      <xdr:row>98</xdr:row>
      <xdr:rowOff>69881</xdr:rowOff>
    </xdr:to>
    <xdr:sp macro="" textlink="">
      <xdr:nvSpPr>
        <xdr:cNvPr id="491" name="楕円 490"/>
        <xdr:cNvSpPr/>
      </xdr:nvSpPr>
      <xdr:spPr>
        <a:xfrm>
          <a:off x="6921500" y="1677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61008</xdr:rowOff>
    </xdr:from>
    <xdr:ext cx="534377" cy="259045"/>
    <xdr:sp macro="" textlink="">
      <xdr:nvSpPr>
        <xdr:cNvPr id="492" name="テキスト ボックス 491"/>
        <xdr:cNvSpPr txBox="1"/>
      </xdr:nvSpPr>
      <xdr:spPr>
        <a:xfrm>
          <a:off x="6705111" y="1686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7874</xdr:rowOff>
    </xdr:from>
    <xdr:to>
      <xdr:col>85</xdr:col>
      <xdr:colOff>127000</xdr:colOff>
      <xdr:row>38</xdr:row>
      <xdr:rowOff>170497</xdr:rowOff>
    </xdr:to>
    <xdr:cxnSp macro="">
      <xdr:nvCxnSpPr>
        <xdr:cNvPr id="521" name="直線コネクタ 520"/>
        <xdr:cNvCxnSpPr/>
      </xdr:nvCxnSpPr>
      <xdr:spPr>
        <a:xfrm flipV="1">
          <a:off x="15481300" y="6351524"/>
          <a:ext cx="838200" cy="3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137909</xdr:rowOff>
    </xdr:from>
    <xdr:to>
      <xdr:col>81</xdr:col>
      <xdr:colOff>50800</xdr:colOff>
      <xdr:row>38</xdr:row>
      <xdr:rowOff>170497</xdr:rowOff>
    </xdr:to>
    <xdr:cxnSp macro="">
      <xdr:nvCxnSpPr>
        <xdr:cNvPr id="524" name="直線コネクタ 523"/>
        <xdr:cNvCxnSpPr/>
      </xdr:nvCxnSpPr>
      <xdr:spPr>
        <a:xfrm>
          <a:off x="14592300" y="6653009"/>
          <a:ext cx="8890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137909</xdr:rowOff>
    </xdr:from>
    <xdr:to>
      <xdr:col>76</xdr:col>
      <xdr:colOff>114300</xdr:colOff>
      <xdr:row>39</xdr:row>
      <xdr:rowOff>37884</xdr:rowOff>
    </xdr:to>
    <xdr:cxnSp macro="">
      <xdr:nvCxnSpPr>
        <xdr:cNvPr id="527" name="直線コネクタ 526"/>
        <xdr:cNvCxnSpPr/>
      </xdr:nvCxnSpPr>
      <xdr:spPr>
        <a:xfrm flipV="1">
          <a:off x="13703300" y="665300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31597</xdr:rowOff>
    </xdr:from>
    <xdr:to>
      <xdr:col>71</xdr:col>
      <xdr:colOff>177800</xdr:colOff>
      <xdr:row>39</xdr:row>
      <xdr:rowOff>37884</xdr:rowOff>
    </xdr:to>
    <xdr:cxnSp macro="">
      <xdr:nvCxnSpPr>
        <xdr:cNvPr id="530" name="直線コネクタ 529"/>
        <xdr:cNvCxnSpPr/>
      </xdr:nvCxnSpPr>
      <xdr:spPr>
        <a:xfrm>
          <a:off x="12814300" y="671814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86919</xdr:rowOff>
    </xdr:from>
    <xdr:to>
      <xdr:col>72</xdr:col>
      <xdr:colOff>38100</xdr:colOff>
      <xdr:row>39</xdr:row>
      <xdr:rowOff>17069</xdr:rowOff>
    </xdr:to>
    <xdr:sp macro="" textlink="">
      <xdr:nvSpPr>
        <xdr:cNvPr id="531" name="フローチャート: 判断 530"/>
        <xdr:cNvSpPr/>
      </xdr:nvSpPr>
      <xdr:spPr>
        <a:xfrm>
          <a:off x="13652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33596</xdr:rowOff>
    </xdr:from>
    <xdr:ext cx="469744" cy="259045"/>
    <xdr:sp macro="" textlink="">
      <xdr:nvSpPr>
        <xdr:cNvPr id="532" name="テキスト ボックス 531"/>
        <xdr:cNvSpPr txBox="1"/>
      </xdr:nvSpPr>
      <xdr:spPr>
        <a:xfrm>
          <a:off x="13468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156375</xdr:rowOff>
    </xdr:from>
    <xdr:to>
      <xdr:col>67</xdr:col>
      <xdr:colOff>101600</xdr:colOff>
      <xdr:row>39</xdr:row>
      <xdr:rowOff>86525</xdr:rowOff>
    </xdr:to>
    <xdr:sp macro="" textlink="">
      <xdr:nvSpPr>
        <xdr:cNvPr id="533" name="フローチャート: 判断 532"/>
        <xdr:cNvSpPr/>
      </xdr:nvSpPr>
      <xdr:spPr>
        <a:xfrm>
          <a:off x="12763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77652</xdr:rowOff>
    </xdr:from>
    <xdr:ext cx="378565" cy="259045"/>
    <xdr:sp macro="" textlink="">
      <xdr:nvSpPr>
        <xdr:cNvPr id="534" name="テキスト ボックス 533"/>
        <xdr:cNvSpPr txBox="1"/>
      </xdr:nvSpPr>
      <xdr:spPr>
        <a:xfrm>
          <a:off x="12625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128524</xdr:rowOff>
    </xdr:from>
    <xdr:to>
      <xdr:col>85</xdr:col>
      <xdr:colOff>177800</xdr:colOff>
      <xdr:row>37</xdr:row>
      <xdr:rowOff>58674</xdr:rowOff>
    </xdr:to>
    <xdr:sp macro="" textlink="">
      <xdr:nvSpPr>
        <xdr:cNvPr id="540" name="楕円 539"/>
        <xdr:cNvSpPr/>
      </xdr:nvSpPr>
      <xdr:spPr>
        <a:xfrm>
          <a:off x="16268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151401</xdr:rowOff>
    </xdr:from>
    <xdr:ext cx="534377" cy="259045"/>
    <xdr:sp macro="" textlink="">
      <xdr:nvSpPr>
        <xdr:cNvPr id="541" name="災害復旧事業費該当値テキスト"/>
        <xdr:cNvSpPr txBox="1"/>
      </xdr:nvSpPr>
      <xdr:spPr>
        <a:xfrm>
          <a:off x="16370300" y="615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119697</xdr:rowOff>
    </xdr:from>
    <xdr:to>
      <xdr:col>81</xdr:col>
      <xdr:colOff>101600</xdr:colOff>
      <xdr:row>39</xdr:row>
      <xdr:rowOff>49847</xdr:rowOff>
    </xdr:to>
    <xdr:sp macro="" textlink="">
      <xdr:nvSpPr>
        <xdr:cNvPr id="542" name="楕円 541"/>
        <xdr:cNvSpPr/>
      </xdr:nvSpPr>
      <xdr:spPr>
        <a:xfrm>
          <a:off x="15430500" y="66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66374</xdr:rowOff>
    </xdr:from>
    <xdr:ext cx="469744" cy="259045"/>
    <xdr:sp macro="" textlink="">
      <xdr:nvSpPr>
        <xdr:cNvPr id="543" name="テキスト ボックス 542"/>
        <xdr:cNvSpPr txBox="1"/>
      </xdr:nvSpPr>
      <xdr:spPr>
        <a:xfrm>
          <a:off x="15246428" y="64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87109</xdr:rowOff>
    </xdr:from>
    <xdr:to>
      <xdr:col>76</xdr:col>
      <xdr:colOff>165100</xdr:colOff>
      <xdr:row>39</xdr:row>
      <xdr:rowOff>17259</xdr:rowOff>
    </xdr:to>
    <xdr:sp macro="" textlink="">
      <xdr:nvSpPr>
        <xdr:cNvPr id="544" name="楕円 543"/>
        <xdr:cNvSpPr/>
      </xdr:nvSpPr>
      <xdr:spPr>
        <a:xfrm>
          <a:off x="145415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33786</xdr:rowOff>
    </xdr:from>
    <xdr:ext cx="469744" cy="259045"/>
    <xdr:sp macro="" textlink="">
      <xdr:nvSpPr>
        <xdr:cNvPr id="545" name="テキスト ボックス 544"/>
        <xdr:cNvSpPr txBox="1"/>
      </xdr:nvSpPr>
      <xdr:spPr>
        <a:xfrm>
          <a:off x="14357428" y="63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158534</xdr:rowOff>
    </xdr:from>
    <xdr:to>
      <xdr:col>72</xdr:col>
      <xdr:colOff>38100</xdr:colOff>
      <xdr:row>39</xdr:row>
      <xdr:rowOff>88684</xdr:rowOff>
    </xdr:to>
    <xdr:sp macro="" textlink="">
      <xdr:nvSpPr>
        <xdr:cNvPr id="546" name="楕円 545"/>
        <xdr:cNvSpPr/>
      </xdr:nvSpPr>
      <xdr:spPr>
        <a:xfrm>
          <a:off x="13652500" y="6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79811</xdr:rowOff>
    </xdr:from>
    <xdr:ext cx="378565" cy="259045"/>
    <xdr:sp macro="" textlink="">
      <xdr:nvSpPr>
        <xdr:cNvPr id="547" name="テキスト ボックス 546"/>
        <xdr:cNvSpPr txBox="1"/>
      </xdr:nvSpPr>
      <xdr:spPr>
        <a:xfrm>
          <a:off x="13514017" y="676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152247</xdr:rowOff>
    </xdr:from>
    <xdr:to>
      <xdr:col>67</xdr:col>
      <xdr:colOff>101600</xdr:colOff>
      <xdr:row>39</xdr:row>
      <xdr:rowOff>82397</xdr:rowOff>
    </xdr:to>
    <xdr:sp macro="" textlink="">
      <xdr:nvSpPr>
        <xdr:cNvPr id="548" name="楕円 547"/>
        <xdr:cNvSpPr/>
      </xdr:nvSpPr>
      <xdr:spPr>
        <a:xfrm>
          <a:off x="12763500" y="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98925</xdr:rowOff>
    </xdr:from>
    <xdr:ext cx="469744" cy="259045"/>
    <xdr:sp macro="" textlink="">
      <xdr:nvSpPr>
        <xdr:cNvPr id="549" name="テキスト ボックス 548"/>
        <xdr:cNvSpPr txBox="1"/>
      </xdr:nvSpPr>
      <xdr:spPr>
        <a:xfrm>
          <a:off x="12579428" y="64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15684</xdr:rowOff>
    </xdr:from>
    <xdr:to>
      <xdr:col>85</xdr:col>
      <xdr:colOff>127000</xdr:colOff>
      <xdr:row>72</xdr:row>
      <xdr:rowOff>167230</xdr:rowOff>
    </xdr:to>
    <xdr:cxnSp macro="">
      <xdr:nvCxnSpPr>
        <xdr:cNvPr id="629" name="直線コネクタ 628"/>
        <xdr:cNvCxnSpPr/>
      </xdr:nvCxnSpPr>
      <xdr:spPr>
        <a:xfrm>
          <a:off x="15481300" y="12360084"/>
          <a:ext cx="838200" cy="1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15684</xdr:rowOff>
    </xdr:from>
    <xdr:to>
      <xdr:col>81</xdr:col>
      <xdr:colOff>50800</xdr:colOff>
      <xdr:row>72</xdr:row>
      <xdr:rowOff>120710</xdr:rowOff>
    </xdr:to>
    <xdr:cxnSp macro="">
      <xdr:nvCxnSpPr>
        <xdr:cNvPr id="632" name="直線コネクタ 631"/>
        <xdr:cNvCxnSpPr/>
      </xdr:nvCxnSpPr>
      <xdr:spPr>
        <a:xfrm flipV="1">
          <a:off x="14592300" y="12360084"/>
          <a:ext cx="889000" cy="10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120710</xdr:rowOff>
    </xdr:from>
    <xdr:to>
      <xdr:col>76</xdr:col>
      <xdr:colOff>114300</xdr:colOff>
      <xdr:row>72</xdr:row>
      <xdr:rowOff>139586</xdr:rowOff>
    </xdr:to>
    <xdr:cxnSp macro="">
      <xdr:nvCxnSpPr>
        <xdr:cNvPr id="635" name="直線コネクタ 634"/>
        <xdr:cNvCxnSpPr/>
      </xdr:nvCxnSpPr>
      <xdr:spPr>
        <a:xfrm flipV="1">
          <a:off x="13703300" y="12465110"/>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10770</xdr:rowOff>
    </xdr:from>
    <xdr:to>
      <xdr:col>71</xdr:col>
      <xdr:colOff>177800</xdr:colOff>
      <xdr:row>72</xdr:row>
      <xdr:rowOff>139586</xdr:rowOff>
    </xdr:to>
    <xdr:cxnSp macro="">
      <xdr:nvCxnSpPr>
        <xdr:cNvPr id="638" name="直線コネクタ 637"/>
        <xdr:cNvCxnSpPr/>
      </xdr:nvCxnSpPr>
      <xdr:spPr>
        <a:xfrm>
          <a:off x="12814300" y="1235517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50234</xdr:rowOff>
    </xdr:from>
    <xdr:to>
      <xdr:col>72</xdr:col>
      <xdr:colOff>38100</xdr:colOff>
      <xdr:row>74</xdr:row>
      <xdr:rowOff>151834</xdr:rowOff>
    </xdr:to>
    <xdr:sp macro="" textlink="">
      <xdr:nvSpPr>
        <xdr:cNvPr id="639" name="フローチャート: 判断 638"/>
        <xdr:cNvSpPr/>
      </xdr:nvSpPr>
      <xdr:spPr>
        <a:xfrm>
          <a:off x="13652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142961</xdr:rowOff>
    </xdr:from>
    <xdr:ext cx="534377" cy="259045"/>
    <xdr:sp macro="" textlink="">
      <xdr:nvSpPr>
        <xdr:cNvPr id="640" name="テキスト ボックス 639"/>
        <xdr:cNvSpPr txBox="1"/>
      </xdr:nvSpPr>
      <xdr:spPr>
        <a:xfrm>
          <a:off x="13436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104625</xdr:rowOff>
    </xdr:from>
    <xdr:to>
      <xdr:col>67</xdr:col>
      <xdr:colOff>101600</xdr:colOff>
      <xdr:row>76</xdr:row>
      <xdr:rowOff>34775</xdr:rowOff>
    </xdr:to>
    <xdr:sp macro="" textlink="">
      <xdr:nvSpPr>
        <xdr:cNvPr id="641" name="フローチャート: 判断 640"/>
        <xdr:cNvSpPr/>
      </xdr:nvSpPr>
      <xdr:spPr>
        <a:xfrm>
          <a:off x="12763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25902</xdr:rowOff>
    </xdr:from>
    <xdr:ext cx="534377" cy="259045"/>
    <xdr:sp macro="" textlink="">
      <xdr:nvSpPr>
        <xdr:cNvPr id="642" name="テキスト ボックス 641"/>
        <xdr:cNvSpPr txBox="1"/>
      </xdr:nvSpPr>
      <xdr:spPr>
        <a:xfrm>
          <a:off x="12547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116430</xdr:rowOff>
    </xdr:from>
    <xdr:to>
      <xdr:col>85</xdr:col>
      <xdr:colOff>177800</xdr:colOff>
      <xdr:row>73</xdr:row>
      <xdr:rowOff>46580</xdr:rowOff>
    </xdr:to>
    <xdr:sp macro="" textlink="">
      <xdr:nvSpPr>
        <xdr:cNvPr id="648" name="楕円 647"/>
        <xdr:cNvSpPr/>
      </xdr:nvSpPr>
      <xdr:spPr>
        <a:xfrm>
          <a:off x="16268700" y="12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139307</xdr:rowOff>
    </xdr:from>
    <xdr:ext cx="534377" cy="259045"/>
    <xdr:sp macro="" textlink="">
      <xdr:nvSpPr>
        <xdr:cNvPr id="649" name="公債費該当値テキスト"/>
        <xdr:cNvSpPr txBox="1"/>
      </xdr:nvSpPr>
      <xdr:spPr>
        <a:xfrm>
          <a:off x="16370300" y="123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136334</xdr:rowOff>
    </xdr:from>
    <xdr:to>
      <xdr:col>81</xdr:col>
      <xdr:colOff>101600</xdr:colOff>
      <xdr:row>72</xdr:row>
      <xdr:rowOff>66484</xdr:rowOff>
    </xdr:to>
    <xdr:sp macro="" textlink="">
      <xdr:nvSpPr>
        <xdr:cNvPr id="650" name="楕円 649"/>
        <xdr:cNvSpPr/>
      </xdr:nvSpPr>
      <xdr:spPr>
        <a:xfrm>
          <a:off x="15430500" y="123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83011</xdr:rowOff>
    </xdr:from>
    <xdr:ext cx="534377" cy="259045"/>
    <xdr:sp macro="" textlink="">
      <xdr:nvSpPr>
        <xdr:cNvPr id="651" name="テキスト ボックス 650"/>
        <xdr:cNvSpPr txBox="1"/>
      </xdr:nvSpPr>
      <xdr:spPr>
        <a:xfrm>
          <a:off x="15214111" y="120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69910</xdr:rowOff>
    </xdr:from>
    <xdr:to>
      <xdr:col>76</xdr:col>
      <xdr:colOff>165100</xdr:colOff>
      <xdr:row>73</xdr:row>
      <xdr:rowOff>60</xdr:rowOff>
    </xdr:to>
    <xdr:sp macro="" textlink="">
      <xdr:nvSpPr>
        <xdr:cNvPr id="652" name="楕円 651"/>
        <xdr:cNvSpPr/>
      </xdr:nvSpPr>
      <xdr:spPr>
        <a:xfrm>
          <a:off x="14541500" y="124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16587</xdr:rowOff>
    </xdr:from>
    <xdr:ext cx="534377" cy="259045"/>
    <xdr:sp macro="" textlink="">
      <xdr:nvSpPr>
        <xdr:cNvPr id="653" name="テキスト ボックス 652"/>
        <xdr:cNvSpPr txBox="1"/>
      </xdr:nvSpPr>
      <xdr:spPr>
        <a:xfrm>
          <a:off x="14325111" y="121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88786</xdr:rowOff>
    </xdr:from>
    <xdr:to>
      <xdr:col>72</xdr:col>
      <xdr:colOff>38100</xdr:colOff>
      <xdr:row>73</xdr:row>
      <xdr:rowOff>18936</xdr:rowOff>
    </xdr:to>
    <xdr:sp macro="" textlink="">
      <xdr:nvSpPr>
        <xdr:cNvPr id="654" name="楕円 653"/>
        <xdr:cNvSpPr/>
      </xdr:nvSpPr>
      <xdr:spPr>
        <a:xfrm>
          <a:off x="13652500" y="12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35463</xdr:rowOff>
    </xdr:from>
    <xdr:ext cx="534377" cy="259045"/>
    <xdr:sp macro="" textlink="">
      <xdr:nvSpPr>
        <xdr:cNvPr id="655" name="テキスト ボックス 654"/>
        <xdr:cNvSpPr txBox="1"/>
      </xdr:nvSpPr>
      <xdr:spPr>
        <a:xfrm>
          <a:off x="13436111" y="122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131420</xdr:rowOff>
    </xdr:from>
    <xdr:to>
      <xdr:col>67</xdr:col>
      <xdr:colOff>101600</xdr:colOff>
      <xdr:row>72</xdr:row>
      <xdr:rowOff>61570</xdr:rowOff>
    </xdr:to>
    <xdr:sp macro="" textlink="">
      <xdr:nvSpPr>
        <xdr:cNvPr id="656" name="楕円 655"/>
        <xdr:cNvSpPr/>
      </xdr:nvSpPr>
      <xdr:spPr>
        <a:xfrm>
          <a:off x="12763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78097</xdr:rowOff>
    </xdr:from>
    <xdr:ext cx="534377" cy="259045"/>
    <xdr:sp macro="" textlink="">
      <xdr:nvSpPr>
        <xdr:cNvPr id="657" name="テキスト ボックス 656"/>
        <xdr:cNvSpPr txBox="1"/>
      </xdr:nvSpPr>
      <xdr:spPr>
        <a:xfrm>
          <a:off x="12547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76639</xdr:rowOff>
    </xdr:from>
    <xdr:to>
      <xdr:col>85</xdr:col>
      <xdr:colOff>127000</xdr:colOff>
      <xdr:row>99</xdr:row>
      <xdr:rowOff>77870</xdr:rowOff>
    </xdr:to>
    <xdr:cxnSp macro="">
      <xdr:nvCxnSpPr>
        <xdr:cNvPr id="688" name="直線コネクタ 687"/>
        <xdr:cNvCxnSpPr/>
      </xdr:nvCxnSpPr>
      <xdr:spPr>
        <a:xfrm>
          <a:off x="15481300" y="16707289"/>
          <a:ext cx="838200" cy="3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76639</xdr:rowOff>
    </xdr:from>
    <xdr:to>
      <xdr:col>81</xdr:col>
      <xdr:colOff>50800</xdr:colOff>
      <xdr:row>99</xdr:row>
      <xdr:rowOff>93675</xdr:rowOff>
    </xdr:to>
    <xdr:cxnSp macro="">
      <xdr:nvCxnSpPr>
        <xdr:cNvPr id="691" name="直線コネクタ 690"/>
        <xdr:cNvCxnSpPr/>
      </xdr:nvCxnSpPr>
      <xdr:spPr>
        <a:xfrm flipV="1">
          <a:off x="14592300" y="16707289"/>
          <a:ext cx="889000" cy="35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90464</xdr:rowOff>
    </xdr:from>
    <xdr:to>
      <xdr:col>76</xdr:col>
      <xdr:colOff>114300</xdr:colOff>
      <xdr:row>99</xdr:row>
      <xdr:rowOff>93675</xdr:rowOff>
    </xdr:to>
    <xdr:cxnSp macro="">
      <xdr:nvCxnSpPr>
        <xdr:cNvPr id="694" name="直線コネクタ 693"/>
        <xdr:cNvCxnSpPr/>
      </xdr:nvCxnSpPr>
      <xdr:spPr>
        <a:xfrm>
          <a:off x="13703300" y="17064014"/>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127355</xdr:rowOff>
    </xdr:from>
    <xdr:to>
      <xdr:col>71</xdr:col>
      <xdr:colOff>177800</xdr:colOff>
      <xdr:row>99</xdr:row>
      <xdr:rowOff>90464</xdr:rowOff>
    </xdr:to>
    <xdr:cxnSp macro="">
      <xdr:nvCxnSpPr>
        <xdr:cNvPr id="697" name="直線コネクタ 696"/>
        <xdr:cNvCxnSpPr/>
      </xdr:nvCxnSpPr>
      <xdr:spPr>
        <a:xfrm>
          <a:off x="12814300" y="16929455"/>
          <a:ext cx="889000" cy="13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146093</xdr:rowOff>
    </xdr:from>
    <xdr:to>
      <xdr:col>72</xdr:col>
      <xdr:colOff>38100</xdr:colOff>
      <xdr:row>98</xdr:row>
      <xdr:rowOff>76243</xdr:rowOff>
    </xdr:to>
    <xdr:sp macro="" textlink="">
      <xdr:nvSpPr>
        <xdr:cNvPr id="698" name="フローチャート: 判断 697"/>
        <xdr:cNvSpPr/>
      </xdr:nvSpPr>
      <xdr:spPr>
        <a:xfrm>
          <a:off x="13652500" y="167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92770</xdr:rowOff>
    </xdr:from>
    <xdr:ext cx="534377" cy="259045"/>
    <xdr:sp macro="" textlink="">
      <xdr:nvSpPr>
        <xdr:cNvPr id="699" name="テキスト ボックス 698"/>
        <xdr:cNvSpPr txBox="1"/>
      </xdr:nvSpPr>
      <xdr:spPr>
        <a:xfrm>
          <a:off x="13436111" y="165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108995</xdr:rowOff>
    </xdr:from>
    <xdr:to>
      <xdr:col>67</xdr:col>
      <xdr:colOff>101600</xdr:colOff>
      <xdr:row>99</xdr:row>
      <xdr:rowOff>39145</xdr:rowOff>
    </xdr:to>
    <xdr:sp macro="" textlink="">
      <xdr:nvSpPr>
        <xdr:cNvPr id="700" name="フローチャート: 判断 699"/>
        <xdr:cNvSpPr/>
      </xdr:nvSpPr>
      <xdr:spPr>
        <a:xfrm>
          <a:off x="12763500" y="1691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30272</xdr:rowOff>
    </xdr:from>
    <xdr:ext cx="534377" cy="259045"/>
    <xdr:sp macro="" textlink="">
      <xdr:nvSpPr>
        <xdr:cNvPr id="701" name="テキスト ボックス 700"/>
        <xdr:cNvSpPr txBox="1"/>
      </xdr:nvSpPr>
      <xdr:spPr>
        <a:xfrm>
          <a:off x="12547111" y="1700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27070</xdr:rowOff>
    </xdr:from>
    <xdr:to>
      <xdr:col>85</xdr:col>
      <xdr:colOff>177800</xdr:colOff>
      <xdr:row>99</xdr:row>
      <xdr:rowOff>128670</xdr:rowOff>
    </xdr:to>
    <xdr:sp macro="" textlink="">
      <xdr:nvSpPr>
        <xdr:cNvPr id="707" name="楕円 706"/>
        <xdr:cNvSpPr/>
      </xdr:nvSpPr>
      <xdr:spPr>
        <a:xfrm>
          <a:off x="16268700" y="170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113447</xdr:rowOff>
    </xdr:from>
    <xdr:ext cx="469744" cy="259045"/>
    <xdr:sp macro="" textlink="">
      <xdr:nvSpPr>
        <xdr:cNvPr id="708" name="積立金該当値テキスト"/>
        <xdr:cNvSpPr txBox="1"/>
      </xdr:nvSpPr>
      <xdr:spPr>
        <a:xfrm>
          <a:off x="16370300" y="1691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25839</xdr:rowOff>
    </xdr:from>
    <xdr:to>
      <xdr:col>81</xdr:col>
      <xdr:colOff>101600</xdr:colOff>
      <xdr:row>97</xdr:row>
      <xdr:rowOff>127439</xdr:rowOff>
    </xdr:to>
    <xdr:sp macro="" textlink="">
      <xdr:nvSpPr>
        <xdr:cNvPr id="709" name="楕円 708"/>
        <xdr:cNvSpPr/>
      </xdr:nvSpPr>
      <xdr:spPr>
        <a:xfrm>
          <a:off x="15430500" y="166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143966</xdr:rowOff>
    </xdr:from>
    <xdr:ext cx="534377" cy="259045"/>
    <xdr:sp macro="" textlink="">
      <xdr:nvSpPr>
        <xdr:cNvPr id="710" name="テキスト ボックス 709"/>
        <xdr:cNvSpPr txBox="1"/>
      </xdr:nvSpPr>
      <xdr:spPr>
        <a:xfrm>
          <a:off x="15214111" y="164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42875</xdr:rowOff>
    </xdr:from>
    <xdr:to>
      <xdr:col>76</xdr:col>
      <xdr:colOff>165100</xdr:colOff>
      <xdr:row>99</xdr:row>
      <xdr:rowOff>144475</xdr:rowOff>
    </xdr:to>
    <xdr:sp macro="" textlink="">
      <xdr:nvSpPr>
        <xdr:cNvPr id="711" name="楕円 710"/>
        <xdr:cNvSpPr/>
      </xdr:nvSpPr>
      <xdr:spPr>
        <a:xfrm>
          <a:off x="14541500" y="170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135602</xdr:rowOff>
    </xdr:from>
    <xdr:ext cx="378565" cy="259045"/>
    <xdr:sp macro="" textlink="">
      <xdr:nvSpPr>
        <xdr:cNvPr id="712" name="テキスト ボックス 711"/>
        <xdr:cNvSpPr txBox="1"/>
      </xdr:nvSpPr>
      <xdr:spPr>
        <a:xfrm>
          <a:off x="14403017" y="1710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39664</xdr:rowOff>
    </xdr:from>
    <xdr:to>
      <xdr:col>72</xdr:col>
      <xdr:colOff>38100</xdr:colOff>
      <xdr:row>99</xdr:row>
      <xdr:rowOff>141264</xdr:rowOff>
    </xdr:to>
    <xdr:sp macro="" textlink="">
      <xdr:nvSpPr>
        <xdr:cNvPr id="713" name="楕円 712"/>
        <xdr:cNvSpPr/>
      </xdr:nvSpPr>
      <xdr:spPr>
        <a:xfrm>
          <a:off x="13652500" y="170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132391</xdr:rowOff>
    </xdr:from>
    <xdr:ext cx="378565" cy="259045"/>
    <xdr:sp macro="" textlink="">
      <xdr:nvSpPr>
        <xdr:cNvPr id="714" name="テキスト ボックス 713"/>
        <xdr:cNvSpPr txBox="1"/>
      </xdr:nvSpPr>
      <xdr:spPr>
        <a:xfrm>
          <a:off x="13514017" y="17105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76555</xdr:rowOff>
    </xdr:from>
    <xdr:to>
      <xdr:col>67</xdr:col>
      <xdr:colOff>101600</xdr:colOff>
      <xdr:row>99</xdr:row>
      <xdr:rowOff>6705</xdr:rowOff>
    </xdr:to>
    <xdr:sp macro="" textlink="">
      <xdr:nvSpPr>
        <xdr:cNvPr id="715" name="楕円 714"/>
        <xdr:cNvSpPr/>
      </xdr:nvSpPr>
      <xdr:spPr>
        <a:xfrm>
          <a:off x="12763500" y="168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23232</xdr:rowOff>
    </xdr:from>
    <xdr:ext cx="534377" cy="259045"/>
    <xdr:sp macro="" textlink="">
      <xdr:nvSpPr>
        <xdr:cNvPr id="716" name="テキスト ボックス 715"/>
        <xdr:cNvSpPr txBox="1"/>
      </xdr:nvSpPr>
      <xdr:spPr>
        <a:xfrm>
          <a:off x="12547111" y="166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87442</xdr:rowOff>
    </xdr:from>
    <xdr:to>
      <xdr:col>116</xdr:col>
      <xdr:colOff>63500</xdr:colOff>
      <xdr:row>38</xdr:row>
      <xdr:rowOff>110393</xdr:rowOff>
    </xdr:to>
    <xdr:cxnSp macro="">
      <xdr:nvCxnSpPr>
        <xdr:cNvPr id="743" name="直線コネクタ 742"/>
        <xdr:cNvCxnSpPr/>
      </xdr:nvCxnSpPr>
      <xdr:spPr>
        <a:xfrm flipV="1">
          <a:off x="21323300" y="6602542"/>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110393</xdr:rowOff>
    </xdr:from>
    <xdr:to>
      <xdr:col>111</xdr:col>
      <xdr:colOff>177800</xdr:colOff>
      <xdr:row>38</xdr:row>
      <xdr:rowOff>139700</xdr:rowOff>
    </xdr:to>
    <xdr:cxnSp macro="">
      <xdr:nvCxnSpPr>
        <xdr:cNvPr id="746" name="直線コネクタ 745"/>
        <xdr:cNvCxnSpPr/>
      </xdr:nvCxnSpPr>
      <xdr:spPr>
        <a:xfrm flipV="1">
          <a:off x="20434300" y="662549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xdr:rowOff>
    </xdr:from>
    <xdr:to>
      <xdr:col>102</xdr:col>
      <xdr:colOff>165100</xdr:colOff>
      <xdr:row>38</xdr:row>
      <xdr:rowOff>106512</xdr:rowOff>
    </xdr:to>
    <xdr:sp macro="" textlink="">
      <xdr:nvSpPr>
        <xdr:cNvPr id="753" name="フローチャート: 判断 752"/>
        <xdr:cNvSpPr/>
      </xdr:nvSpPr>
      <xdr:spPr>
        <a:xfrm>
          <a:off x="19494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123039</xdr:rowOff>
    </xdr:from>
    <xdr:ext cx="469744" cy="259045"/>
    <xdr:sp macro="" textlink="">
      <xdr:nvSpPr>
        <xdr:cNvPr id="754" name="テキスト ボックス 753"/>
        <xdr:cNvSpPr txBox="1"/>
      </xdr:nvSpPr>
      <xdr:spPr>
        <a:xfrm>
          <a:off x="19310428" y="629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41442</xdr:rowOff>
    </xdr:from>
    <xdr:to>
      <xdr:col>98</xdr:col>
      <xdr:colOff>38100</xdr:colOff>
      <xdr:row>38</xdr:row>
      <xdr:rowOff>143042</xdr:rowOff>
    </xdr:to>
    <xdr:sp macro="" textlink="">
      <xdr:nvSpPr>
        <xdr:cNvPr id="755" name="フローチャート: 判断 754"/>
        <xdr:cNvSpPr/>
      </xdr:nvSpPr>
      <xdr:spPr>
        <a:xfrm>
          <a:off x="18605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159570</xdr:rowOff>
    </xdr:from>
    <xdr:ext cx="469744" cy="259045"/>
    <xdr:sp macro="" textlink="">
      <xdr:nvSpPr>
        <xdr:cNvPr id="756" name="テキスト ボックス 755"/>
        <xdr:cNvSpPr txBox="1"/>
      </xdr:nvSpPr>
      <xdr:spPr>
        <a:xfrm>
          <a:off x="18421428" y="63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36642</xdr:rowOff>
    </xdr:from>
    <xdr:to>
      <xdr:col>116</xdr:col>
      <xdr:colOff>114300</xdr:colOff>
      <xdr:row>38</xdr:row>
      <xdr:rowOff>138242</xdr:rowOff>
    </xdr:to>
    <xdr:sp macro="" textlink="">
      <xdr:nvSpPr>
        <xdr:cNvPr id="762" name="楕円 761"/>
        <xdr:cNvSpPr/>
      </xdr:nvSpPr>
      <xdr:spPr>
        <a:xfrm>
          <a:off x="221107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123019</xdr:rowOff>
    </xdr:from>
    <xdr:ext cx="469744" cy="259045"/>
    <xdr:sp macro="" textlink="">
      <xdr:nvSpPr>
        <xdr:cNvPr id="763" name="投資及び出資金該当値テキスト"/>
        <xdr:cNvSpPr txBox="1"/>
      </xdr:nvSpPr>
      <xdr:spPr>
        <a:xfrm>
          <a:off x="22212300" y="64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59593</xdr:rowOff>
    </xdr:from>
    <xdr:to>
      <xdr:col>112</xdr:col>
      <xdr:colOff>38100</xdr:colOff>
      <xdr:row>38</xdr:row>
      <xdr:rowOff>161193</xdr:rowOff>
    </xdr:to>
    <xdr:sp macro="" textlink="">
      <xdr:nvSpPr>
        <xdr:cNvPr id="764" name="楕円 763"/>
        <xdr:cNvSpPr/>
      </xdr:nvSpPr>
      <xdr:spPr>
        <a:xfrm>
          <a:off x="21272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152320</xdr:rowOff>
    </xdr:from>
    <xdr:ext cx="378565" cy="259045"/>
    <xdr:sp macro="" textlink="">
      <xdr:nvSpPr>
        <xdr:cNvPr id="765" name="テキスト ボックス 764"/>
        <xdr:cNvSpPr txBox="1"/>
      </xdr:nvSpPr>
      <xdr:spPr>
        <a:xfrm>
          <a:off x="21134017" y="666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155131</xdr:rowOff>
    </xdr:from>
    <xdr:to>
      <xdr:col>116</xdr:col>
      <xdr:colOff>63500</xdr:colOff>
      <xdr:row>55</xdr:row>
      <xdr:rowOff>164046</xdr:rowOff>
    </xdr:to>
    <xdr:cxnSp macro="">
      <xdr:nvCxnSpPr>
        <xdr:cNvPr id="800" name="直線コネクタ 799"/>
        <xdr:cNvCxnSpPr/>
      </xdr:nvCxnSpPr>
      <xdr:spPr>
        <a:xfrm flipV="1">
          <a:off x="21323300" y="9584881"/>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93066</xdr:rowOff>
    </xdr:from>
    <xdr:to>
      <xdr:col>111</xdr:col>
      <xdr:colOff>177800</xdr:colOff>
      <xdr:row>55</xdr:row>
      <xdr:rowOff>164046</xdr:rowOff>
    </xdr:to>
    <xdr:cxnSp macro="">
      <xdr:nvCxnSpPr>
        <xdr:cNvPr id="803" name="直線コネクタ 802"/>
        <xdr:cNvCxnSpPr/>
      </xdr:nvCxnSpPr>
      <xdr:spPr>
        <a:xfrm>
          <a:off x="20434300" y="9522816"/>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93066</xdr:rowOff>
    </xdr:from>
    <xdr:to>
      <xdr:col>107</xdr:col>
      <xdr:colOff>50800</xdr:colOff>
      <xdr:row>56</xdr:row>
      <xdr:rowOff>4445</xdr:rowOff>
    </xdr:to>
    <xdr:cxnSp macro="">
      <xdr:nvCxnSpPr>
        <xdr:cNvPr id="806" name="直線コネクタ 805"/>
        <xdr:cNvCxnSpPr/>
      </xdr:nvCxnSpPr>
      <xdr:spPr>
        <a:xfrm flipV="1">
          <a:off x="19545300" y="9522816"/>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4445</xdr:rowOff>
    </xdr:from>
    <xdr:to>
      <xdr:col>102</xdr:col>
      <xdr:colOff>114300</xdr:colOff>
      <xdr:row>56</xdr:row>
      <xdr:rowOff>8751</xdr:rowOff>
    </xdr:to>
    <xdr:cxnSp macro="">
      <xdr:nvCxnSpPr>
        <xdr:cNvPr id="809" name="直線コネクタ 808"/>
        <xdr:cNvCxnSpPr/>
      </xdr:nvCxnSpPr>
      <xdr:spPr>
        <a:xfrm flipV="1">
          <a:off x="18656300" y="9605645"/>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110045</xdr:rowOff>
    </xdr:from>
    <xdr:to>
      <xdr:col>98</xdr:col>
      <xdr:colOff>38100</xdr:colOff>
      <xdr:row>58</xdr:row>
      <xdr:rowOff>40195</xdr:rowOff>
    </xdr:to>
    <xdr:sp macro="" textlink="">
      <xdr:nvSpPr>
        <xdr:cNvPr id="812" name="フローチャート: 判断 811"/>
        <xdr:cNvSpPr/>
      </xdr:nvSpPr>
      <xdr:spPr>
        <a:xfrm>
          <a:off x="18605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31322</xdr:rowOff>
    </xdr:from>
    <xdr:ext cx="469744" cy="259045"/>
    <xdr:sp macro="" textlink="">
      <xdr:nvSpPr>
        <xdr:cNvPr id="813" name="テキスト ボックス 812"/>
        <xdr:cNvSpPr txBox="1"/>
      </xdr:nvSpPr>
      <xdr:spPr>
        <a:xfrm>
          <a:off x="18421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104331</xdr:rowOff>
    </xdr:from>
    <xdr:to>
      <xdr:col>116</xdr:col>
      <xdr:colOff>114300</xdr:colOff>
      <xdr:row>56</xdr:row>
      <xdr:rowOff>34481</xdr:rowOff>
    </xdr:to>
    <xdr:sp macro="" textlink="">
      <xdr:nvSpPr>
        <xdr:cNvPr id="819" name="楕円 818"/>
        <xdr:cNvSpPr/>
      </xdr:nvSpPr>
      <xdr:spPr>
        <a:xfrm>
          <a:off x="221107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127208</xdr:rowOff>
    </xdr:from>
    <xdr:ext cx="534377" cy="259045"/>
    <xdr:sp macro="" textlink="">
      <xdr:nvSpPr>
        <xdr:cNvPr id="820" name="貸付金該当値テキスト"/>
        <xdr:cNvSpPr txBox="1"/>
      </xdr:nvSpPr>
      <xdr:spPr>
        <a:xfrm>
          <a:off x="22212300" y="93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113246</xdr:rowOff>
    </xdr:from>
    <xdr:to>
      <xdr:col>112</xdr:col>
      <xdr:colOff>38100</xdr:colOff>
      <xdr:row>56</xdr:row>
      <xdr:rowOff>43396</xdr:rowOff>
    </xdr:to>
    <xdr:sp macro="" textlink="">
      <xdr:nvSpPr>
        <xdr:cNvPr id="821" name="楕円 820"/>
        <xdr:cNvSpPr/>
      </xdr:nvSpPr>
      <xdr:spPr>
        <a:xfrm>
          <a:off x="21272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59923</xdr:rowOff>
    </xdr:from>
    <xdr:ext cx="534377" cy="259045"/>
    <xdr:sp macro="" textlink="">
      <xdr:nvSpPr>
        <xdr:cNvPr id="822" name="テキスト ボックス 821"/>
        <xdr:cNvSpPr txBox="1"/>
      </xdr:nvSpPr>
      <xdr:spPr>
        <a:xfrm>
          <a:off x="21056111" y="9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42266</xdr:rowOff>
    </xdr:from>
    <xdr:to>
      <xdr:col>107</xdr:col>
      <xdr:colOff>101600</xdr:colOff>
      <xdr:row>55</xdr:row>
      <xdr:rowOff>143866</xdr:rowOff>
    </xdr:to>
    <xdr:sp macro="" textlink="">
      <xdr:nvSpPr>
        <xdr:cNvPr id="823" name="楕円 822"/>
        <xdr:cNvSpPr/>
      </xdr:nvSpPr>
      <xdr:spPr>
        <a:xfrm>
          <a:off x="20383500" y="9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160393</xdr:rowOff>
    </xdr:from>
    <xdr:ext cx="534377" cy="259045"/>
    <xdr:sp macro="" textlink="">
      <xdr:nvSpPr>
        <xdr:cNvPr id="824" name="テキスト ボックス 823"/>
        <xdr:cNvSpPr txBox="1"/>
      </xdr:nvSpPr>
      <xdr:spPr>
        <a:xfrm>
          <a:off x="20167111" y="92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125095</xdr:rowOff>
    </xdr:from>
    <xdr:to>
      <xdr:col>102</xdr:col>
      <xdr:colOff>165100</xdr:colOff>
      <xdr:row>56</xdr:row>
      <xdr:rowOff>55245</xdr:rowOff>
    </xdr:to>
    <xdr:sp macro="" textlink="">
      <xdr:nvSpPr>
        <xdr:cNvPr id="825" name="楕円 824"/>
        <xdr:cNvSpPr/>
      </xdr:nvSpPr>
      <xdr:spPr>
        <a:xfrm>
          <a:off x="194945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71772</xdr:rowOff>
    </xdr:from>
    <xdr:ext cx="534377" cy="259045"/>
    <xdr:sp macro="" textlink="">
      <xdr:nvSpPr>
        <xdr:cNvPr id="826" name="テキスト ボックス 825"/>
        <xdr:cNvSpPr txBox="1"/>
      </xdr:nvSpPr>
      <xdr:spPr>
        <a:xfrm>
          <a:off x="19278111" y="933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129401</xdr:rowOff>
    </xdr:from>
    <xdr:to>
      <xdr:col>98</xdr:col>
      <xdr:colOff>38100</xdr:colOff>
      <xdr:row>56</xdr:row>
      <xdr:rowOff>59551</xdr:rowOff>
    </xdr:to>
    <xdr:sp macro="" textlink="">
      <xdr:nvSpPr>
        <xdr:cNvPr id="827" name="楕円 826"/>
        <xdr:cNvSpPr/>
      </xdr:nvSpPr>
      <xdr:spPr>
        <a:xfrm>
          <a:off x="18605500" y="9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76078</xdr:rowOff>
    </xdr:from>
    <xdr:ext cx="534377" cy="259045"/>
    <xdr:sp macro="" textlink="">
      <xdr:nvSpPr>
        <xdr:cNvPr id="828" name="テキスト ボックス 827"/>
        <xdr:cNvSpPr txBox="1"/>
      </xdr:nvSpPr>
      <xdr:spPr>
        <a:xfrm>
          <a:off x="18389111" y="93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136804</xdr:rowOff>
    </xdr:from>
    <xdr:to>
      <xdr:col>116</xdr:col>
      <xdr:colOff>63500</xdr:colOff>
      <xdr:row>75</xdr:row>
      <xdr:rowOff>31248</xdr:rowOff>
    </xdr:to>
    <xdr:cxnSp macro="">
      <xdr:nvCxnSpPr>
        <xdr:cNvPr id="858" name="直線コネクタ 857"/>
        <xdr:cNvCxnSpPr/>
      </xdr:nvCxnSpPr>
      <xdr:spPr>
        <a:xfrm flipV="1">
          <a:off x="21323300" y="12824104"/>
          <a:ext cx="8382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31000</xdr:rowOff>
    </xdr:from>
    <xdr:to>
      <xdr:col>111</xdr:col>
      <xdr:colOff>177800</xdr:colOff>
      <xdr:row>75</xdr:row>
      <xdr:rowOff>31248</xdr:rowOff>
    </xdr:to>
    <xdr:cxnSp macro="">
      <xdr:nvCxnSpPr>
        <xdr:cNvPr id="861" name="直線コネクタ 860"/>
        <xdr:cNvCxnSpPr/>
      </xdr:nvCxnSpPr>
      <xdr:spPr>
        <a:xfrm>
          <a:off x="20434300" y="12889750"/>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31000</xdr:rowOff>
    </xdr:from>
    <xdr:to>
      <xdr:col>107</xdr:col>
      <xdr:colOff>50800</xdr:colOff>
      <xdr:row>75</xdr:row>
      <xdr:rowOff>69520</xdr:rowOff>
    </xdr:to>
    <xdr:cxnSp macro="">
      <xdr:nvCxnSpPr>
        <xdr:cNvPr id="864" name="直線コネクタ 863"/>
        <xdr:cNvCxnSpPr/>
      </xdr:nvCxnSpPr>
      <xdr:spPr>
        <a:xfrm flipV="1">
          <a:off x="19545300" y="12889750"/>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69520</xdr:rowOff>
    </xdr:from>
    <xdr:to>
      <xdr:col>102</xdr:col>
      <xdr:colOff>114300</xdr:colOff>
      <xdr:row>75</xdr:row>
      <xdr:rowOff>77426</xdr:rowOff>
    </xdr:to>
    <xdr:cxnSp macro="">
      <xdr:nvCxnSpPr>
        <xdr:cNvPr id="867" name="直線コネクタ 866"/>
        <xdr:cNvCxnSpPr/>
      </xdr:nvCxnSpPr>
      <xdr:spPr>
        <a:xfrm flipV="1">
          <a:off x="18656300" y="12928270"/>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132886</xdr:rowOff>
    </xdr:from>
    <xdr:to>
      <xdr:col>98</xdr:col>
      <xdr:colOff>38100</xdr:colOff>
      <xdr:row>77</xdr:row>
      <xdr:rowOff>63036</xdr:rowOff>
    </xdr:to>
    <xdr:sp macro="" textlink="">
      <xdr:nvSpPr>
        <xdr:cNvPr id="870" name="フローチャート: 判断 869"/>
        <xdr:cNvSpPr/>
      </xdr:nvSpPr>
      <xdr:spPr>
        <a:xfrm>
          <a:off x="18605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54163</xdr:rowOff>
    </xdr:from>
    <xdr:ext cx="534377" cy="259045"/>
    <xdr:sp macro="" textlink="">
      <xdr:nvSpPr>
        <xdr:cNvPr id="871" name="テキスト ボックス 870"/>
        <xdr:cNvSpPr txBox="1"/>
      </xdr:nvSpPr>
      <xdr:spPr>
        <a:xfrm>
          <a:off x="18389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86004</xdr:rowOff>
    </xdr:from>
    <xdr:to>
      <xdr:col>116</xdr:col>
      <xdr:colOff>114300</xdr:colOff>
      <xdr:row>75</xdr:row>
      <xdr:rowOff>16154</xdr:rowOff>
    </xdr:to>
    <xdr:sp macro="" textlink="">
      <xdr:nvSpPr>
        <xdr:cNvPr id="877" name="楕円 876"/>
        <xdr:cNvSpPr/>
      </xdr:nvSpPr>
      <xdr:spPr>
        <a:xfrm>
          <a:off x="22110700" y="127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108881</xdr:rowOff>
    </xdr:from>
    <xdr:ext cx="534377" cy="259045"/>
    <xdr:sp macro="" textlink="">
      <xdr:nvSpPr>
        <xdr:cNvPr id="878" name="繰出金該当値テキスト"/>
        <xdr:cNvSpPr txBox="1"/>
      </xdr:nvSpPr>
      <xdr:spPr>
        <a:xfrm>
          <a:off x="22212300" y="126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151898</xdr:rowOff>
    </xdr:from>
    <xdr:to>
      <xdr:col>112</xdr:col>
      <xdr:colOff>38100</xdr:colOff>
      <xdr:row>75</xdr:row>
      <xdr:rowOff>82048</xdr:rowOff>
    </xdr:to>
    <xdr:sp macro="" textlink="">
      <xdr:nvSpPr>
        <xdr:cNvPr id="879" name="楕円 878"/>
        <xdr:cNvSpPr/>
      </xdr:nvSpPr>
      <xdr:spPr>
        <a:xfrm>
          <a:off x="21272500" y="128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98575</xdr:rowOff>
    </xdr:from>
    <xdr:ext cx="534377" cy="259045"/>
    <xdr:sp macro="" textlink="">
      <xdr:nvSpPr>
        <xdr:cNvPr id="880" name="テキスト ボックス 879"/>
        <xdr:cNvSpPr txBox="1"/>
      </xdr:nvSpPr>
      <xdr:spPr>
        <a:xfrm>
          <a:off x="21056111" y="126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151650</xdr:rowOff>
    </xdr:from>
    <xdr:to>
      <xdr:col>107</xdr:col>
      <xdr:colOff>101600</xdr:colOff>
      <xdr:row>75</xdr:row>
      <xdr:rowOff>81800</xdr:rowOff>
    </xdr:to>
    <xdr:sp macro="" textlink="">
      <xdr:nvSpPr>
        <xdr:cNvPr id="881" name="楕円 880"/>
        <xdr:cNvSpPr/>
      </xdr:nvSpPr>
      <xdr:spPr>
        <a:xfrm>
          <a:off x="20383500" y="12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98327</xdr:rowOff>
    </xdr:from>
    <xdr:ext cx="534377" cy="259045"/>
    <xdr:sp macro="" textlink="">
      <xdr:nvSpPr>
        <xdr:cNvPr id="882" name="テキスト ボックス 881"/>
        <xdr:cNvSpPr txBox="1"/>
      </xdr:nvSpPr>
      <xdr:spPr>
        <a:xfrm>
          <a:off x="20167111" y="126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18720</xdr:rowOff>
    </xdr:from>
    <xdr:to>
      <xdr:col>102</xdr:col>
      <xdr:colOff>165100</xdr:colOff>
      <xdr:row>75</xdr:row>
      <xdr:rowOff>120320</xdr:rowOff>
    </xdr:to>
    <xdr:sp macro="" textlink="">
      <xdr:nvSpPr>
        <xdr:cNvPr id="883" name="楕円 882"/>
        <xdr:cNvSpPr/>
      </xdr:nvSpPr>
      <xdr:spPr>
        <a:xfrm>
          <a:off x="19494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136847</xdr:rowOff>
    </xdr:from>
    <xdr:ext cx="534377" cy="259045"/>
    <xdr:sp macro="" textlink="">
      <xdr:nvSpPr>
        <xdr:cNvPr id="884" name="テキスト ボックス 883"/>
        <xdr:cNvSpPr txBox="1"/>
      </xdr:nvSpPr>
      <xdr:spPr>
        <a:xfrm>
          <a:off x="19278111" y="126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26626</xdr:rowOff>
    </xdr:from>
    <xdr:to>
      <xdr:col>98</xdr:col>
      <xdr:colOff>38100</xdr:colOff>
      <xdr:row>75</xdr:row>
      <xdr:rowOff>128226</xdr:rowOff>
    </xdr:to>
    <xdr:sp macro="" textlink="">
      <xdr:nvSpPr>
        <xdr:cNvPr id="885" name="楕円 884"/>
        <xdr:cNvSpPr/>
      </xdr:nvSpPr>
      <xdr:spPr>
        <a:xfrm>
          <a:off x="18605500" y="12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144753</xdr:rowOff>
    </xdr:from>
    <xdr:ext cx="534377" cy="259045"/>
    <xdr:sp macro="" textlink="">
      <xdr:nvSpPr>
        <xdr:cNvPr id="886" name="テキスト ボックス 885"/>
        <xdr:cNvSpPr txBox="1"/>
      </xdr:nvSpPr>
      <xdr:spPr>
        <a:xfrm>
          <a:off x="18389111" y="126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532,334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80,203</a:t>
          </a:r>
          <a:r>
            <a:rPr kumimoji="1" lang="ja-JP" altLang="ja-JP" sz="1100">
              <a:solidFill>
                <a:schemeClr val="dk1"/>
              </a:solidFill>
              <a:effectLst/>
              <a:latin typeface="+mn-lt"/>
              <a:ea typeface="+mn-ea"/>
              <a:cs typeface="+mn-cs"/>
            </a:rPr>
            <a:t>円と類似団体・全国・県内平均より高くなっているのは，広域消防の事務委託を受けていることによるものである。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93,126</a:t>
          </a:r>
          <a:r>
            <a:rPr kumimoji="1" lang="ja-JP" altLang="ja-JP" sz="1100">
              <a:solidFill>
                <a:schemeClr val="dk1"/>
              </a:solidFill>
              <a:effectLst/>
              <a:latin typeface="+mn-lt"/>
              <a:ea typeface="+mn-ea"/>
              <a:cs typeface="+mn-cs"/>
            </a:rPr>
            <a:t>円と類似団体内平均より高くなって</a:t>
          </a:r>
          <a:r>
            <a:rPr kumimoji="1" lang="ja-JP" altLang="en-US" sz="1100" b="0">
              <a:solidFill>
                <a:schemeClr val="dk1"/>
              </a:solidFill>
              <a:effectLst/>
              <a:latin typeface="+mn-lt"/>
              <a:ea typeface="+mn-ea"/>
              <a:cs typeface="+mn-cs"/>
            </a:rPr>
            <a:t>いるのは</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30</a:t>
          </a:r>
          <a:r>
            <a:rPr kumimoji="1" lang="ja-JP" altLang="en-US" sz="1100" b="0">
              <a:solidFill>
                <a:schemeClr val="dk1"/>
              </a:solidFill>
              <a:effectLst/>
              <a:latin typeface="+mn-lt"/>
              <a:ea typeface="+mn-ea"/>
              <a:cs typeface="+mn-cs"/>
            </a:rPr>
            <a:t>年７月豪雨災害に対する災害救助費に要する経費が必要であったことによる</a:t>
          </a:r>
          <a:r>
            <a:rPr kumimoji="1" lang="ja-JP" altLang="ja-JP" sz="1100" b="0">
              <a:solidFill>
                <a:schemeClr val="dk1"/>
              </a:solidFill>
              <a:effectLst/>
              <a:latin typeface="+mn-lt"/>
              <a:ea typeface="+mn-ea"/>
              <a:cs typeface="+mn-cs"/>
            </a:rPr>
            <a:t>。</a:t>
          </a:r>
          <a:endParaRPr lang="ja-JP" altLang="ja-JP" sz="1400">
            <a:effectLst/>
          </a:endParaRPr>
        </a:p>
        <a:p>
          <a:r>
            <a:rPr kumimoji="1" lang="ja-JP" altLang="ja-JP" sz="1100" b="0">
              <a:solidFill>
                <a:schemeClr val="dk1"/>
              </a:solidFill>
              <a:effectLst/>
              <a:latin typeface="+mn-lt"/>
              <a:ea typeface="+mn-ea"/>
              <a:cs typeface="+mn-cs"/>
            </a:rPr>
            <a:t>　普通建設事業費は，住民一人当たり</a:t>
          </a:r>
          <a:r>
            <a:rPr kumimoji="1" lang="en-US" altLang="ja-JP" sz="1100" b="0">
              <a:solidFill>
                <a:schemeClr val="dk1"/>
              </a:solidFill>
              <a:effectLst/>
              <a:latin typeface="+mn-lt"/>
              <a:ea typeface="+mn-ea"/>
              <a:cs typeface="+mn-cs"/>
            </a:rPr>
            <a:t>67,246</a:t>
          </a:r>
          <a:r>
            <a:rPr kumimoji="1" lang="ja-JP" altLang="ja-JP" sz="1100" b="0">
              <a:solidFill>
                <a:schemeClr val="dk1"/>
              </a:solidFill>
              <a:effectLst/>
              <a:latin typeface="+mn-lt"/>
              <a:ea typeface="+mn-ea"/>
              <a:cs typeface="+mn-cs"/>
            </a:rPr>
            <a:t>円と</a:t>
          </a:r>
          <a:r>
            <a:rPr kumimoji="1" lang="ja-JP" altLang="en-US" sz="1100" b="0">
              <a:solidFill>
                <a:schemeClr val="dk1"/>
              </a:solidFill>
              <a:effectLst/>
              <a:latin typeface="+mn-lt"/>
              <a:ea typeface="+mn-ea"/>
              <a:cs typeface="+mn-cs"/>
            </a:rPr>
            <a:t>類似団体・全国・県内平均より高くなっている。これは，主に市役所本庁舎や新斎場建設事業等によるものである。</a:t>
          </a:r>
          <a:r>
            <a:rPr kumimoji="1" lang="ja-JP" altLang="ja-JP" sz="1100" b="0">
              <a:solidFill>
                <a:schemeClr val="dk1"/>
              </a:solidFill>
              <a:effectLst/>
              <a:latin typeface="+mn-lt"/>
              <a:ea typeface="+mn-ea"/>
              <a:cs typeface="+mn-cs"/>
            </a:rPr>
            <a:t>今後も個別事業の取捨選択や事業費を精査することで，事業費の減少を図る。</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　公債費は，住民一人当たり</a:t>
          </a:r>
          <a:r>
            <a:rPr kumimoji="1" lang="en-US" altLang="ja-JP" sz="1100" b="0">
              <a:solidFill>
                <a:schemeClr val="dk1"/>
              </a:solidFill>
              <a:effectLst/>
              <a:latin typeface="+mn-lt"/>
              <a:ea typeface="+mn-ea"/>
              <a:cs typeface="+mn-cs"/>
            </a:rPr>
            <a:t>69,314</a:t>
          </a:r>
          <a:r>
            <a:rPr kumimoji="1" lang="ja-JP" altLang="ja-JP" sz="1100" b="0">
              <a:solidFill>
                <a:schemeClr val="dk1"/>
              </a:solidFill>
              <a:effectLst/>
              <a:latin typeface="+mn-lt"/>
              <a:ea typeface="+mn-ea"/>
              <a:cs typeface="+mn-cs"/>
            </a:rPr>
            <a:t>円と類似団体及び全国・県内平均よりも高くなっている。今後は</a:t>
          </a:r>
          <a:r>
            <a:rPr kumimoji="1" lang="ja-JP" altLang="ja-JP" sz="1100">
              <a:solidFill>
                <a:schemeClr val="dk1"/>
              </a:solidFill>
              <a:effectLst/>
              <a:latin typeface="+mn-lt"/>
              <a:ea typeface="+mn-ea"/>
              <a:cs typeface="+mn-cs"/>
            </a:rPr>
            <a:t>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166751</xdr:rowOff>
    </xdr:from>
    <xdr:to>
      <xdr:col>24</xdr:col>
      <xdr:colOff>63500</xdr:colOff>
      <xdr:row>36</xdr:row>
      <xdr:rowOff>1778</xdr:rowOff>
    </xdr:to>
    <xdr:cxnSp macro="">
      <xdr:nvCxnSpPr>
        <xdr:cNvPr id="61" name="直線コネクタ 60"/>
        <xdr:cNvCxnSpPr/>
      </xdr:nvCxnSpPr>
      <xdr:spPr>
        <a:xfrm flipV="1">
          <a:off x="3797300" y="616750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144653</xdr:rowOff>
    </xdr:from>
    <xdr:to>
      <xdr:col>19</xdr:col>
      <xdr:colOff>177800</xdr:colOff>
      <xdr:row>36</xdr:row>
      <xdr:rowOff>1778</xdr:rowOff>
    </xdr:to>
    <xdr:cxnSp macro="">
      <xdr:nvCxnSpPr>
        <xdr:cNvPr id="64" name="直線コネクタ 63"/>
        <xdr:cNvCxnSpPr/>
      </xdr:nvCxnSpPr>
      <xdr:spPr>
        <a:xfrm>
          <a:off x="2908300" y="614540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27686</xdr:rowOff>
    </xdr:from>
    <xdr:to>
      <xdr:col>15</xdr:col>
      <xdr:colOff>50800</xdr:colOff>
      <xdr:row>35</xdr:row>
      <xdr:rowOff>144653</xdr:rowOff>
    </xdr:to>
    <xdr:cxnSp macro="">
      <xdr:nvCxnSpPr>
        <xdr:cNvPr id="67" name="直線コネクタ 66"/>
        <xdr:cNvCxnSpPr/>
      </xdr:nvCxnSpPr>
      <xdr:spPr>
        <a:xfrm>
          <a:off x="2019300" y="6028436"/>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27686</xdr:rowOff>
    </xdr:from>
    <xdr:to>
      <xdr:col>10</xdr:col>
      <xdr:colOff>114300</xdr:colOff>
      <xdr:row>35</xdr:row>
      <xdr:rowOff>82550</xdr:rowOff>
    </xdr:to>
    <xdr:cxnSp macro="">
      <xdr:nvCxnSpPr>
        <xdr:cNvPr id="70" name="直線コネクタ 69"/>
        <xdr:cNvCxnSpPr/>
      </xdr:nvCxnSpPr>
      <xdr:spPr>
        <a:xfrm flipV="1">
          <a:off x="1130300" y="6028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86631</xdr:rowOff>
    </xdr:from>
    <xdr:ext cx="469744" cy="259045"/>
    <xdr:sp macro="" textlink="">
      <xdr:nvSpPr>
        <xdr:cNvPr id="72" name="テキスト ボックス 71"/>
        <xdr:cNvSpPr txBox="1"/>
      </xdr:nvSpPr>
      <xdr:spPr>
        <a:xfrm>
          <a:off x="1784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105427</xdr:rowOff>
    </xdr:from>
    <xdr:ext cx="469744" cy="259045"/>
    <xdr:sp macro="" textlink="">
      <xdr:nvSpPr>
        <xdr:cNvPr id="74" name="テキスト ボックス 73"/>
        <xdr:cNvSpPr txBox="1"/>
      </xdr:nvSpPr>
      <xdr:spPr>
        <a:xfrm>
          <a:off x="89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115951</xdr:rowOff>
    </xdr:from>
    <xdr:to>
      <xdr:col>24</xdr:col>
      <xdr:colOff>114300</xdr:colOff>
      <xdr:row>36</xdr:row>
      <xdr:rowOff>46101</xdr:rowOff>
    </xdr:to>
    <xdr:sp macro="" textlink="">
      <xdr:nvSpPr>
        <xdr:cNvPr id="80" name="楕円 79"/>
        <xdr:cNvSpPr/>
      </xdr:nvSpPr>
      <xdr:spPr>
        <a:xfrm>
          <a:off x="45847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138828</xdr:rowOff>
    </xdr:from>
    <xdr:ext cx="469744" cy="259045"/>
    <xdr:sp macro="" textlink="">
      <xdr:nvSpPr>
        <xdr:cNvPr id="81" name="議会費該当値テキスト"/>
        <xdr:cNvSpPr txBox="1"/>
      </xdr:nvSpPr>
      <xdr:spPr>
        <a:xfrm>
          <a:off x="4686300" y="596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122428</xdr:rowOff>
    </xdr:from>
    <xdr:to>
      <xdr:col>20</xdr:col>
      <xdr:colOff>38100</xdr:colOff>
      <xdr:row>36</xdr:row>
      <xdr:rowOff>52578</xdr:rowOff>
    </xdr:to>
    <xdr:sp macro="" textlink="">
      <xdr:nvSpPr>
        <xdr:cNvPr id="82" name="楕円 81"/>
        <xdr:cNvSpPr/>
      </xdr:nvSpPr>
      <xdr:spPr>
        <a:xfrm>
          <a:off x="3746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69105</xdr:rowOff>
    </xdr:from>
    <xdr:ext cx="469744" cy="259045"/>
    <xdr:sp macro="" textlink="">
      <xdr:nvSpPr>
        <xdr:cNvPr id="83" name="テキスト ボックス 82"/>
        <xdr:cNvSpPr txBox="1"/>
      </xdr:nvSpPr>
      <xdr:spPr>
        <a:xfrm>
          <a:off x="3562428" y="58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93853</xdr:rowOff>
    </xdr:from>
    <xdr:to>
      <xdr:col>15</xdr:col>
      <xdr:colOff>101600</xdr:colOff>
      <xdr:row>36</xdr:row>
      <xdr:rowOff>24003</xdr:rowOff>
    </xdr:to>
    <xdr:sp macro="" textlink="">
      <xdr:nvSpPr>
        <xdr:cNvPr id="84" name="楕円 83"/>
        <xdr:cNvSpPr/>
      </xdr:nvSpPr>
      <xdr:spPr>
        <a:xfrm>
          <a:off x="2857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40530</xdr:rowOff>
    </xdr:from>
    <xdr:ext cx="469744" cy="259045"/>
    <xdr:sp macro="" textlink="">
      <xdr:nvSpPr>
        <xdr:cNvPr id="85" name="テキスト ボックス 84"/>
        <xdr:cNvSpPr txBox="1"/>
      </xdr:nvSpPr>
      <xdr:spPr>
        <a:xfrm>
          <a:off x="2673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6" name="楕円 85"/>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87" name="テキスト ボックス 86"/>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8" name="楕円 87"/>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89" name="テキスト ボックス 88"/>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97126</xdr:rowOff>
    </xdr:from>
    <xdr:to>
      <xdr:col>24</xdr:col>
      <xdr:colOff>63500</xdr:colOff>
      <xdr:row>56</xdr:row>
      <xdr:rowOff>164677</xdr:rowOff>
    </xdr:to>
    <xdr:cxnSp macro="">
      <xdr:nvCxnSpPr>
        <xdr:cNvPr id="116" name="直線コネクタ 115"/>
        <xdr:cNvCxnSpPr/>
      </xdr:nvCxnSpPr>
      <xdr:spPr>
        <a:xfrm>
          <a:off x="3797300" y="9698326"/>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97126</xdr:rowOff>
    </xdr:from>
    <xdr:to>
      <xdr:col>19</xdr:col>
      <xdr:colOff>177800</xdr:colOff>
      <xdr:row>57</xdr:row>
      <xdr:rowOff>529</xdr:rowOff>
    </xdr:to>
    <xdr:cxnSp macro="">
      <xdr:nvCxnSpPr>
        <xdr:cNvPr id="119" name="直線コネクタ 118"/>
        <xdr:cNvCxnSpPr/>
      </xdr:nvCxnSpPr>
      <xdr:spPr>
        <a:xfrm flipV="1">
          <a:off x="2908300" y="9698326"/>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529</xdr:rowOff>
    </xdr:from>
    <xdr:to>
      <xdr:col>15</xdr:col>
      <xdr:colOff>50800</xdr:colOff>
      <xdr:row>57</xdr:row>
      <xdr:rowOff>86509</xdr:rowOff>
    </xdr:to>
    <xdr:cxnSp macro="">
      <xdr:nvCxnSpPr>
        <xdr:cNvPr id="122" name="直線コネクタ 121"/>
        <xdr:cNvCxnSpPr/>
      </xdr:nvCxnSpPr>
      <xdr:spPr>
        <a:xfrm flipV="1">
          <a:off x="2019300" y="9773179"/>
          <a:ext cx="889000" cy="8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27878</xdr:rowOff>
    </xdr:from>
    <xdr:to>
      <xdr:col>10</xdr:col>
      <xdr:colOff>114300</xdr:colOff>
      <xdr:row>57</xdr:row>
      <xdr:rowOff>86509</xdr:rowOff>
    </xdr:to>
    <xdr:cxnSp macro="">
      <xdr:nvCxnSpPr>
        <xdr:cNvPr id="125" name="直線コネクタ 124"/>
        <xdr:cNvCxnSpPr/>
      </xdr:nvCxnSpPr>
      <xdr:spPr>
        <a:xfrm>
          <a:off x="1130300" y="9800528"/>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99040</xdr:rowOff>
    </xdr:from>
    <xdr:to>
      <xdr:col>10</xdr:col>
      <xdr:colOff>165100</xdr:colOff>
      <xdr:row>57</xdr:row>
      <xdr:rowOff>29190</xdr:rowOff>
    </xdr:to>
    <xdr:sp macro="" textlink="">
      <xdr:nvSpPr>
        <xdr:cNvPr id="126" name="フローチャート: 判断 125"/>
        <xdr:cNvSpPr/>
      </xdr:nvSpPr>
      <xdr:spPr>
        <a:xfrm>
          <a:off x="1968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45717</xdr:rowOff>
    </xdr:from>
    <xdr:ext cx="534377" cy="259045"/>
    <xdr:sp macro="" textlink="">
      <xdr:nvSpPr>
        <xdr:cNvPr id="127" name="テキスト ボックス 126"/>
        <xdr:cNvSpPr txBox="1"/>
      </xdr:nvSpPr>
      <xdr:spPr>
        <a:xfrm>
          <a:off x="1752111" y="9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49645</xdr:rowOff>
    </xdr:from>
    <xdr:to>
      <xdr:col>6</xdr:col>
      <xdr:colOff>38100</xdr:colOff>
      <xdr:row>57</xdr:row>
      <xdr:rowOff>151245</xdr:rowOff>
    </xdr:to>
    <xdr:sp macro="" textlink="">
      <xdr:nvSpPr>
        <xdr:cNvPr id="128" name="フローチャート: 判断 127"/>
        <xdr:cNvSpPr/>
      </xdr:nvSpPr>
      <xdr:spPr>
        <a:xfrm>
          <a:off x="1079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142372</xdr:rowOff>
    </xdr:from>
    <xdr:ext cx="534377" cy="259045"/>
    <xdr:sp macro="" textlink="">
      <xdr:nvSpPr>
        <xdr:cNvPr id="129" name="テキスト ボックス 128"/>
        <xdr:cNvSpPr txBox="1"/>
      </xdr:nvSpPr>
      <xdr:spPr>
        <a:xfrm>
          <a:off x="863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113877</xdr:rowOff>
    </xdr:from>
    <xdr:to>
      <xdr:col>24</xdr:col>
      <xdr:colOff>114300</xdr:colOff>
      <xdr:row>57</xdr:row>
      <xdr:rowOff>44027</xdr:rowOff>
    </xdr:to>
    <xdr:sp macro="" textlink="">
      <xdr:nvSpPr>
        <xdr:cNvPr id="135" name="楕円 134"/>
        <xdr:cNvSpPr/>
      </xdr:nvSpPr>
      <xdr:spPr>
        <a:xfrm>
          <a:off x="4584700" y="97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136754</xdr:rowOff>
    </xdr:from>
    <xdr:ext cx="534377" cy="259045"/>
    <xdr:sp macro="" textlink="">
      <xdr:nvSpPr>
        <xdr:cNvPr id="136" name="総務費該当値テキスト"/>
        <xdr:cNvSpPr txBox="1"/>
      </xdr:nvSpPr>
      <xdr:spPr>
        <a:xfrm>
          <a:off x="4686300" y="95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46326</xdr:rowOff>
    </xdr:from>
    <xdr:to>
      <xdr:col>20</xdr:col>
      <xdr:colOff>38100</xdr:colOff>
      <xdr:row>56</xdr:row>
      <xdr:rowOff>147926</xdr:rowOff>
    </xdr:to>
    <xdr:sp macro="" textlink="">
      <xdr:nvSpPr>
        <xdr:cNvPr id="137" name="楕円 136"/>
        <xdr:cNvSpPr/>
      </xdr:nvSpPr>
      <xdr:spPr>
        <a:xfrm>
          <a:off x="3746500" y="9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164453</xdr:rowOff>
    </xdr:from>
    <xdr:ext cx="534377" cy="259045"/>
    <xdr:sp macro="" textlink="">
      <xdr:nvSpPr>
        <xdr:cNvPr id="138" name="テキスト ボックス 137"/>
        <xdr:cNvSpPr txBox="1"/>
      </xdr:nvSpPr>
      <xdr:spPr>
        <a:xfrm>
          <a:off x="3530111" y="94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121179</xdr:rowOff>
    </xdr:from>
    <xdr:to>
      <xdr:col>15</xdr:col>
      <xdr:colOff>101600</xdr:colOff>
      <xdr:row>57</xdr:row>
      <xdr:rowOff>51329</xdr:rowOff>
    </xdr:to>
    <xdr:sp macro="" textlink="">
      <xdr:nvSpPr>
        <xdr:cNvPr id="139" name="楕円 138"/>
        <xdr:cNvSpPr/>
      </xdr:nvSpPr>
      <xdr:spPr>
        <a:xfrm>
          <a:off x="2857500" y="97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67856</xdr:rowOff>
    </xdr:from>
    <xdr:ext cx="534377" cy="259045"/>
    <xdr:sp macro="" textlink="">
      <xdr:nvSpPr>
        <xdr:cNvPr id="140" name="テキスト ボックス 139"/>
        <xdr:cNvSpPr txBox="1"/>
      </xdr:nvSpPr>
      <xdr:spPr>
        <a:xfrm>
          <a:off x="2641111" y="94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35709</xdr:rowOff>
    </xdr:from>
    <xdr:to>
      <xdr:col>10</xdr:col>
      <xdr:colOff>165100</xdr:colOff>
      <xdr:row>57</xdr:row>
      <xdr:rowOff>137309</xdr:rowOff>
    </xdr:to>
    <xdr:sp macro="" textlink="">
      <xdr:nvSpPr>
        <xdr:cNvPr id="141" name="楕円 140"/>
        <xdr:cNvSpPr/>
      </xdr:nvSpPr>
      <xdr:spPr>
        <a:xfrm>
          <a:off x="1968500" y="98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128436</xdr:rowOff>
    </xdr:from>
    <xdr:ext cx="534377" cy="259045"/>
    <xdr:sp macro="" textlink="">
      <xdr:nvSpPr>
        <xdr:cNvPr id="142" name="テキスト ボックス 141"/>
        <xdr:cNvSpPr txBox="1"/>
      </xdr:nvSpPr>
      <xdr:spPr>
        <a:xfrm>
          <a:off x="1752111" y="99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148528</xdr:rowOff>
    </xdr:from>
    <xdr:to>
      <xdr:col>6</xdr:col>
      <xdr:colOff>38100</xdr:colOff>
      <xdr:row>57</xdr:row>
      <xdr:rowOff>78678</xdr:rowOff>
    </xdr:to>
    <xdr:sp macro="" textlink="">
      <xdr:nvSpPr>
        <xdr:cNvPr id="143" name="楕円 142"/>
        <xdr:cNvSpPr/>
      </xdr:nvSpPr>
      <xdr:spPr>
        <a:xfrm>
          <a:off x="1079500" y="97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95205</xdr:rowOff>
    </xdr:from>
    <xdr:ext cx="534377" cy="259045"/>
    <xdr:sp macro="" textlink="">
      <xdr:nvSpPr>
        <xdr:cNvPr id="144" name="テキスト ボックス 143"/>
        <xdr:cNvSpPr txBox="1"/>
      </xdr:nvSpPr>
      <xdr:spPr>
        <a:xfrm>
          <a:off x="863111" y="95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8687</xdr:rowOff>
    </xdr:from>
    <xdr:to>
      <xdr:col>24</xdr:col>
      <xdr:colOff>63500</xdr:colOff>
      <xdr:row>74</xdr:row>
      <xdr:rowOff>106096</xdr:rowOff>
    </xdr:to>
    <xdr:cxnSp macro="">
      <xdr:nvCxnSpPr>
        <xdr:cNvPr id="174" name="直線コネクタ 173"/>
        <xdr:cNvCxnSpPr/>
      </xdr:nvCxnSpPr>
      <xdr:spPr>
        <a:xfrm flipV="1">
          <a:off x="3797300" y="12695987"/>
          <a:ext cx="83820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33782</xdr:rowOff>
    </xdr:from>
    <xdr:to>
      <xdr:col>19</xdr:col>
      <xdr:colOff>177800</xdr:colOff>
      <xdr:row>74</xdr:row>
      <xdr:rowOff>106096</xdr:rowOff>
    </xdr:to>
    <xdr:cxnSp macro="">
      <xdr:nvCxnSpPr>
        <xdr:cNvPr id="177" name="直線コネクタ 176"/>
        <xdr:cNvCxnSpPr/>
      </xdr:nvCxnSpPr>
      <xdr:spPr>
        <a:xfrm>
          <a:off x="2908300" y="12721082"/>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33782</xdr:rowOff>
    </xdr:from>
    <xdr:to>
      <xdr:col>15</xdr:col>
      <xdr:colOff>50800</xdr:colOff>
      <xdr:row>74</xdr:row>
      <xdr:rowOff>111709</xdr:rowOff>
    </xdr:to>
    <xdr:cxnSp macro="">
      <xdr:nvCxnSpPr>
        <xdr:cNvPr id="180" name="直線コネクタ 179"/>
        <xdr:cNvCxnSpPr/>
      </xdr:nvCxnSpPr>
      <xdr:spPr>
        <a:xfrm flipV="1">
          <a:off x="2019300" y="12721082"/>
          <a:ext cx="889000" cy="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111709</xdr:rowOff>
    </xdr:from>
    <xdr:to>
      <xdr:col>10</xdr:col>
      <xdr:colOff>114300</xdr:colOff>
      <xdr:row>75</xdr:row>
      <xdr:rowOff>7086</xdr:rowOff>
    </xdr:to>
    <xdr:cxnSp macro="">
      <xdr:nvCxnSpPr>
        <xdr:cNvPr id="183" name="直線コネクタ 182"/>
        <xdr:cNvCxnSpPr/>
      </xdr:nvCxnSpPr>
      <xdr:spPr>
        <a:xfrm flipV="1">
          <a:off x="1130300" y="12799009"/>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31102</xdr:rowOff>
    </xdr:from>
    <xdr:to>
      <xdr:col>10</xdr:col>
      <xdr:colOff>165100</xdr:colOff>
      <xdr:row>73</xdr:row>
      <xdr:rowOff>132702</xdr:rowOff>
    </xdr:to>
    <xdr:sp macro="" textlink="">
      <xdr:nvSpPr>
        <xdr:cNvPr id="184" name="フローチャート: 判断 183"/>
        <xdr:cNvSpPr/>
      </xdr:nvSpPr>
      <xdr:spPr>
        <a:xfrm>
          <a:off x="1968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149229</xdr:rowOff>
    </xdr:from>
    <xdr:ext cx="599010" cy="259045"/>
    <xdr:sp macro="" textlink="">
      <xdr:nvSpPr>
        <xdr:cNvPr id="185" name="テキスト ボックス 184"/>
        <xdr:cNvSpPr txBox="1"/>
      </xdr:nvSpPr>
      <xdr:spPr>
        <a:xfrm>
          <a:off x="1719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27000</xdr:rowOff>
    </xdr:from>
    <xdr:to>
      <xdr:col>6</xdr:col>
      <xdr:colOff>38100</xdr:colOff>
      <xdr:row>75</xdr:row>
      <xdr:rowOff>128600</xdr:rowOff>
    </xdr:to>
    <xdr:sp macro="" textlink="">
      <xdr:nvSpPr>
        <xdr:cNvPr id="186" name="フローチャート: 判断 185"/>
        <xdr:cNvSpPr/>
      </xdr:nvSpPr>
      <xdr:spPr>
        <a:xfrm>
          <a:off x="1079500" y="128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119727</xdr:rowOff>
    </xdr:from>
    <xdr:ext cx="599010" cy="259045"/>
    <xdr:sp macro="" textlink="">
      <xdr:nvSpPr>
        <xdr:cNvPr id="187" name="テキスト ボックス 186"/>
        <xdr:cNvSpPr txBox="1"/>
      </xdr:nvSpPr>
      <xdr:spPr>
        <a:xfrm>
          <a:off x="830795" y="1297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129337</xdr:rowOff>
    </xdr:from>
    <xdr:to>
      <xdr:col>24</xdr:col>
      <xdr:colOff>114300</xdr:colOff>
      <xdr:row>74</xdr:row>
      <xdr:rowOff>59487</xdr:rowOff>
    </xdr:to>
    <xdr:sp macro="" textlink="">
      <xdr:nvSpPr>
        <xdr:cNvPr id="193" name="楕円 192"/>
        <xdr:cNvSpPr/>
      </xdr:nvSpPr>
      <xdr:spPr>
        <a:xfrm>
          <a:off x="4584700" y="126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152214</xdr:rowOff>
    </xdr:from>
    <xdr:ext cx="599010" cy="259045"/>
    <xdr:sp macro="" textlink="">
      <xdr:nvSpPr>
        <xdr:cNvPr id="194" name="民生費該当値テキスト"/>
        <xdr:cNvSpPr txBox="1"/>
      </xdr:nvSpPr>
      <xdr:spPr>
        <a:xfrm>
          <a:off x="4686300" y="1249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55296</xdr:rowOff>
    </xdr:from>
    <xdr:to>
      <xdr:col>20</xdr:col>
      <xdr:colOff>38100</xdr:colOff>
      <xdr:row>74</xdr:row>
      <xdr:rowOff>156896</xdr:rowOff>
    </xdr:to>
    <xdr:sp macro="" textlink="">
      <xdr:nvSpPr>
        <xdr:cNvPr id="195" name="楕円 194"/>
        <xdr:cNvSpPr/>
      </xdr:nvSpPr>
      <xdr:spPr>
        <a:xfrm>
          <a:off x="3746500" y="12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1973</xdr:rowOff>
    </xdr:from>
    <xdr:ext cx="599010" cy="259045"/>
    <xdr:sp macro="" textlink="">
      <xdr:nvSpPr>
        <xdr:cNvPr id="196" name="テキスト ボックス 195"/>
        <xdr:cNvSpPr txBox="1"/>
      </xdr:nvSpPr>
      <xdr:spPr>
        <a:xfrm>
          <a:off x="3497795" y="1251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154432</xdr:rowOff>
    </xdr:from>
    <xdr:to>
      <xdr:col>15</xdr:col>
      <xdr:colOff>101600</xdr:colOff>
      <xdr:row>74</xdr:row>
      <xdr:rowOff>84582</xdr:rowOff>
    </xdr:to>
    <xdr:sp macro="" textlink="">
      <xdr:nvSpPr>
        <xdr:cNvPr id="197" name="楕円 196"/>
        <xdr:cNvSpPr/>
      </xdr:nvSpPr>
      <xdr:spPr>
        <a:xfrm>
          <a:off x="2857500" y="12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101109</xdr:rowOff>
    </xdr:from>
    <xdr:ext cx="599010" cy="259045"/>
    <xdr:sp macro="" textlink="">
      <xdr:nvSpPr>
        <xdr:cNvPr id="198" name="テキスト ボックス 197"/>
        <xdr:cNvSpPr txBox="1"/>
      </xdr:nvSpPr>
      <xdr:spPr>
        <a:xfrm>
          <a:off x="2608795" y="124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60909</xdr:rowOff>
    </xdr:from>
    <xdr:to>
      <xdr:col>10</xdr:col>
      <xdr:colOff>165100</xdr:colOff>
      <xdr:row>74</xdr:row>
      <xdr:rowOff>162509</xdr:rowOff>
    </xdr:to>
    <xdr:sp macro="" textlink="">
      <xdr:nvSpPr>
        <xdr:cNvPr id="199" name="楕円 198"/>
        <xdr:cNvSpPr/>
      </xdr:nvSpPr>
      <xdr:spPr>
        <a:xfrm>
          <a:off x="1968500" y="127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153636</xdr:rowOff>
    </xdr:from>
    <xdr:ext cx="599010" cy="259045"/>
    <xdr:sp macro="" textlink="">
      <xdr:nvSpPr>
        <xdr:cNvPr id="200" name="テキスト ボックス 199"/>
        <xdr:cNvSpPr txBox="1"/>
      </xdr:nvSpPr>
      <xdr:spPr>
        <a:xfrm>
          <a:off x="1719795" y="128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127736</xdr:rowOff>
    </xdr:from>
    <xdr:to>
      <xdr:col>6</xdr:col>
      <xdr:colOff>38100</xdr:colOff>
      <xdr:row>75</xdr:row>
      <xdr:rowOff>57886</xdr:rowOff>
    </xdr:to>
    <xdr:sp macro="" textlink="">
      <xdr:nvSpPr>
        <xdr:cNvPr id="201" name="楕円 200"/>
        <xdr:cNvSpPr/>
      </xdr:nvSpPr>
      <xdr:spPr>
        <a:xfrm>
          <a:off x="1079500" y="128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74413</xdr:rowOff>
    </xdr:from>
    <xdr:ext cx="599010" cy="259045"/>
    <xdr:sp macro="" textlink="">
      <xdr:nvSpPr>
        <xdr:cNvPr id="202" name="テキスト ボックス 201"/>
        <xdr:cNvSpPr txBox="1"/>
      </xdr:nvSpPr>
      <xdr:spPr>
        <a:xfrm>
          <a:off x="830795" y="1259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135985</xdr:rowOff>
    </xdr:from>
    <xdr:to>
      <xdr:col>24</xdr:col>
      <xdr:colOff>63500</xdr:colOff>
      <xdr:row>98</xdr:row>
      <xdr:rowOff>73025</xdr:rowOff>
    </xdr:to>
    <xdr:cxnSp macro="">
      <xdr:nvCxnSpPr>
        <xdr:cNvPr id="232" name="直線コネクタ 231"/>
        <xdr:cNvCxnSpPr/>
      </xdr:nvCxnSpPr>
      <xdr:spPr>
        <a:xfrm flipV="1">
          <a:off x="3797300" y="16423735"/>
          <a:ext cx="838200" cy="4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xdr:rowOff>
    </xdr:from>
    <xdr:to>
      <xdr:col>19</xdr:col>
      <xdr:colOff>177800</xdr:colOff>
      <xdr:row>98</xdr:row>
      <xdr:rowOff>73025</xdr:rowOff>
    </xdr:to>
    <xdr:cxnSp macro="">
      <xdr:nvCxnSpPr>
        <xdr:cNvPr id="235" name="直線コネクタ 234"/>
        <xdr:cNvCxnSpPr/>
      </xdr:nvCxnSpPr>
      <xdr:spPr>
        <a:xfrm>
          <a:off x="2908300" y="16631399"/>
          <a:ext cx="889000" cy="2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xdr:rowOff>
    </xdr:from>
    <xdr:to>
      <xdr:col>15</xdr:col>
      <xdr:colOff>50800</xdr:colOff>
      <xdr:row>98</xdr:row>
      <xdr:rowOff>39173</xdr:rowOff>
    </xdr:to>
    <xdr:cxnSp macro="">
      <xdr:nvCxnSpPr>
        <xdr:cNvPr id="238" name="直線コネクタ 237"/>
        <xdr:cNvCxnSpPr/>
      </xdr:nvCxnSpPr>
      <xdr:spPr>
        <a:xfrm flipV="1">
          <a:off x="2019300" y="16631399"/>
          <a:ext cx="889000" cy="20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39173</xdr:rowOff>
    </xdr:from>
    <xdr:to>
      <xdr:col>10</xdr:col>
      <xdr:colOff>114300</xdr:colOff>
      <xdr:row>98</xdr:row>
      <xdr:rowOff>70416</xdr:rowOff>
    </xdr:to>
    <xdr:cxnSp macro="">
      <xdr:nvCxnSpPr>
        <xdr:cNvPr id="241" name="直線コネクタ 240"/>
        <xdr:cNvCxnSpPr/>
      </xdr:nvCxnSpPr>
      <xdr:spPr>
        <a:xfrm flipV="1">
          <a:off x="1130300" y="1684127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2" name="フローチャート: 判断 241"/>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3" name="テキスト ボックス 242"/>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109150</xdr:rowOff>
    </xdr:from>
    <xdr:to>
      <xdr:col>6</xdr:col>
      <xdr:colOff>38100</xdr:colOff>
      <xdr:row>98</xdr:row>
      <xdr:rowOff>39300</xdr:rowOff>
    </xdr:to>
    <xdr:sp macro="" textlink="">
      <xdr:nvSpPr>
        <xdr:cNvPr id="244" name="フローチャート: 判断 243"/>
        <xdr:cNvSpPr/>
      </xdr:nvSpPr>
      <xdr:spPr>
        <a:xfrm>
          <a:off x="1079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55827</xdr:rowOff>
    </xdr:from>
    <xdr:ext cx="534377" cy="259045"/>
    <xdr:sp macro="" textlink="">
      <xdr:nvSpPr>
        <xdr:cNvPr id="245" name="テキスト ボックス 244"/>
        <xdr:cNvSpPr txBox="1"/>
      </xdr:nvSpPr>
      <xdr:spPr>
        <a:xfrm>
          <a:off x="863111" y="16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85185</xdr:rowOff>
    </xdr:from>
    <xdr:to>
      <xdr:col>24</xdr:col>
      <xdr:colOff>114300</xdr:colOff>
      <xdr:row>96</xdr:row>
      <xdr:rowOff>15335</xdr:rowOff>
    </xdr:to>
    <xdr:sp macro="" textlink="">
      <xdr:nvSpPr>
        <xdr:cNvPr id="251" name="楕円 250"/>
        <xdr:cNvSpPr/>
      </xdr:nvSpPr>
      <xdr:spPr>
        <a:xfrm>
          <a:off x="4584700" y="163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108062</xdr:rowOff>
    </xdr:from>
    <xdr:ext cx="534377" cy="259045"/>
    <xdr:sp macro="" textlink="">
      <xdr:nvSpPr>
        <xdr:cNvPr id="252" name="衛生費該当値テキスト"/>
        <xdr:cNvSpPr txBox="1"/>
      </xdr:nvSpPr>
      <xdr:spPr>
        <a:xfrm>
          <a:off x="4686300" y="162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22225</xdr:rowOff>
    </xdr:from>
    <xdr:to>
      <xdr:col>20</xdr:col>
      <xdr:colOff>38100</xdr:colOff>
      <xdr:row>98</xdr:row>
      <xdr:rowOff>123825</xdr:rowOff>
    </xdr:to>
    <xdr:sp macro="" textlink="">
      <xdr:nvSpPr>
        <xdr:cNvPr id="253" name="楕円 252"/>
        <xdr:cNvSpPr/>
      </xdr:nvSpPr>
      <xdr:spPr>
        <a:xfrm>
          <a:off x="3746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114952</xdr:rowOff>
    </xdr:from>
    <xdr:ext cx="534377" cy="259045"/>
    <xdr:sp macro="" textlink="">
      <xdr:nvSpPr>
        <xdr:cNvPr id="254" name="テキスト ボックス 253"/>
        <xdr:cNvSpPr txBox="1"/>
      </xdr:nvSpPr>
      <xdr:spPr>
        <a:xfrm>
          <a:off x="3530111" y="169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121399</xdr:rowOff>
    </xdr:from>
    <xdr:to>
      <xdr:col>15</xdr:col>
      <xdr:colOff>101600</xdr:colOff>
      <xdr:row>97</xdr:row>
      <xdr:rowOff>51549</xdr:rowOff>
    </xdr:to>
    <xdr:sp macro="" textlink="">
      <xdr:nvSpPr>
        <xdr:cNvPr id="255" name="楕円 254"/>
        <xdr:cNvSpPr/>
      </xdr:nvSpPr>
      <xdr:spPr>
        <a:xfrm>
          <a:off x="28575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68076</xdr:rowOff>
    </xdr:from>
    <xdr:ext cx="534377" cy="259045"/>
    <xdr:sp macro="" textlink="">
      <xdr:nvSpPr>
        <xdr:cNvPr id="256" name="テキスト ボックス 255"/>
        <xdr:cNvSpPr txBox="1"/>
      </xdr:nvSpPr>
      <xdr:spPr>
        <a:xfrm>
          <a:off x="2641111" y="163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159823</xdr:rowOff>
    </xdr:from>
    <xdr:to>
      <xdr:col>10</xdr:col>
      <xdr:colOff>165100</xdr:colOff>
      <xdr:row>98</xdr:row>
      <xdr:rowOff>89973</xdr:rowOff>
    </xdr:to>
    <xdr:sp macro="" textlink="">
      <xdr:nvSpPr>
        <xdr:cNvPr id="257" name="楕円 256"/>
        <xdr:cNvSpPr/>
      </xdr:nvSpPr>
      <xdr:spPr>
        <a:xfrm>
          <a:off x="1968500" y="167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81100</xdr:rowOff>
    </xdr:from>
    <xdr:ext cx="534377" cy="259045"/>
    <xdr:sp macro="" textlink="">
      <xdr:nvSpPr>
        <xdr:cNvPr id="258" name="テキスト ボックス 257"/>
        <xdr:cNvSpPr txBox="1"/>
      </xdr:nvSpPr>
      <xdr:spPr>
        <a:xfrm>
          <a:off x="1752111" y="168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19616</xdr:rowOff>
    </xdr:from>
    <xdr:to>
      <xdr:col>6</xdr:col>
      <xdr:colOff>38100</xdr:colOff>
      <xdr:row>98</xdr:row>
      <xdr:rowOff>121216</xdr:rowOff>
    </xdr:to>
    <xdr:sp macro="" textlink="">
      <xdr:nvSpPr>
        <xdr:cNvPr id="259" name="楕円 258"/>
        <xdr:cNvSpPr/>
      </xdr:nvSpPr>
      <xdr:spPr>
        <a:xfrm>
          <a:off x="1079500" y="168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112343</xdr:rowOff>
    </xdr:from>
    <xdr:ext cx="534377" cy="259045"/>
    <xdr:sp macro="" textlink="">
      <xdr:nvSpPr>
        <xdr:cNvPr id="260" name="テキスト ボックス 259"/>
        <xdr:cNvSpPr txBox="1"/>
      </xdr:nvSpPr>
      <xdr:spPr>
        <a:xfrm>
          <a:off x="863111" y="169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95763</xdr:rowOff>
    </xdr:from>
    <xdr:to>
      <xdr:col>55</xdr:col>
      <xdr:colOff>0</xdr:colOff>
      <xdr:row>37</xdr:row>
      <xdr:rowOff>103078</xdr:rowOff>
    </xdr:to>
    <xdr:cxnSp macro="">
      <xdr:nvCxnSpPr>
        <xdr:cNvPr id="287" name="直線コネクタ 286"/>
        <xdr:cNvCxnSpPr/>
      </xdr:nvCxnSpPr>
      <xdr:spPr>
        <a:xfrm>
          <a:off x="9639300" y="643941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93660</xdr:rowOff>
    </xdr:from>
    <xdr:to>
      <xdr:col>50</xdr:col>
      <xdr:colOff>114300</xdr:colOff>
      <xdr:row>37</xdr:row>
      <xdr:rowOff>95763</xdr:rowOff>
    </xdr:to>
    <xdr:cxnSp macro="">
      <xdr:nvCxnSpPr>
        <xdr:cNvPr id="290" name="直線コネクタ 289"/>
        <xdr:cNvCxnSpPr/>
      </xdr:nvCxnSpPr>
      <xdr:spPr>
        <a:xfrm>
          <a:off x="8750300" y="643731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71760</xdr:rowOff>
    </xdr:from>
    <xdr:to>
      <xdr:col>45</xdr:col>
      <xdr:colOff>177800</xdr:colOff>
      <xdr:row>37</xdr:row>
      <xdr:rowOff>93660</xdr:rowOff>
    </xdr:to>
    <xdr:cxnSp macro="">
      <xdr:nvCxnSpPr>
        <xdr:cNvPr id="293" name="直線コネクタ 292"/>
        <xdr:cNvCxnSpPr/>
      </xdr:nvCxnSpPr>
      <xdr:spPr>
        <a:xfrm>
          <a:off x="7861300" y="6415410"/>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61930</xdr:rowOff>
    </xdr:from>
    <xdr:to>
      <xdr:col>41</xdr:col>
      <xdr:colOff>50800</xdr:colOff>
      <xdr:row>37</xdr:row>
      <xdr:rowOff>71760</xdr:rowOff>
    </xdr:to>
    <xdr:cxnSp macro="">
      <xdr:nvCxnSpPr>
        <xdr:cNvPr id="296" name="直線コネクタ 295"/>
        <xdr:cNvCxnSpPr/>
      </xdr:nvCxnSpPr>
      <xdr:spPr>
        <a:xfrm>
          <a:off x="6972300" y="640558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32756</xdr:rowOff>
    </xdr:from>
    <xdr:to>
      <xdr:col>41</xdr:col>
      <xdr:colOff>101600</xdr:colOff>
      <xdr:row>38</xdr:row>
      <xdr:rowOff>134356</xdr:rowOff>
    </xdr:to>
    <xdr:sp macro="" textlink="">
      <xdr:nvSpPr>
        <xdr:cNvPr id="297" name="フローチャート: 判断 296"/>
        <xdr:cNvSpPr/>
      </xdr:nvSpPr>
      <xdr:spPr>
        <a:xfrm>
          <a:off x="7810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125483</xdr:rowOff>
    </xdr:from>
    <xdr:ext cx="469744" cy="259045"/>
    <xdr:sp macro="" textlink="">
      <xdr:nvSpPr>
        <xdr:cNvPr id="298" name="テキスト ボックス 297"/>
        <xdr:cNvSpPr txBox="1"/>
      </xdr:nvSpPr>
      <xdr:spPr>
        <a:xfrm>
          <a:off x="7626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9165</xdr:rowOff>
    </xdr:from>
    <xdr:to>
      <xdr:col>36</xdr:col>
      <xdr:colOff>165100</xdr:colOff>
      <xdr:row>38</xdr:row>
      <xdr:rowOff>110765</xdr:rowOff>
    </xdr:to>
    <xdr:sp macro="" textlink="">
      <xdr:nvSpPr>
        <xdr:cNvPr id="299" name="フローチャート: 判断 298"/>
        <xdr:cNvSpPr/>
      </xdr:nvSpPr>
      <xdr:spPr>
        <a:xfrm>
          <a:off x="6921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101892</xdr:rowOff>
    </xdr:from>
    <xdr:ext cx="469744" cy="259045"/>
    <xdr:sp macro="" textlink="">
      <xdr:nvSpPr>
        <xdr:cNvPr id="300" name="テキスト ボックス 299"/>
        <xdr:cNvSpPr txBox="1"/>
      </xdr:nvSpPr>
      <xdr:spPr>
        <a:xfrm>
          <a:off x="6737428"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52278</xdr:rowOff>
    </xdr:from>
    <xdr:to>
      <xdr:col>55</xdr:col>
      <xdr:colOff>50800</xdr:colOff>
      <xdr:row>37</xdr:row>
      <xdr:rowOff>153878</xdr:rowOff>
    </xdr:to>
    <xdr:sp macro="" textlink="">
      <xdr:nvSpPr>
        <xdr:cNvPr id="306" name="楕円 305"/>
        <xdr:cNvSpPr/>
      </xdr:nvSpPr>
      <xdr:spPr>
        <a:xfrm>
          <a:off x="10426700" y="6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75155</xdr:rowOff>
    </xdr:from>
    <xdr:ext cx="469744" cy="259045"/>
    <xdr:sp macro="" textlink="">
      <xdr:nvSpPr>
        <xdr:cNvPr id="307" name="労働費該当値テキスト"/>
        <xdr:cNvSpPr txBox="1"/>
      </xdr:nvSpPr>
      <xdr:spPr>
        <a:xfrm>
          <a:off x="10528300" y="624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44963</xdr:rowOff>
    </xdr:from>
    <xdr:to>
      <xdr:col>50</xdr:col>
      <xdr:colOff>165100</xdr:colOff>
      <xdr:row>37</xdr:row>
      <xdr:rowOff>146563</xdr:rowOff>
    </xdr:to>
    <xdr:sp macro="" textlink="">
      <xdr:nvSpPr>
        <xdr:cNvPr id="308" name="楕円 307"/>
        <xdr:cNvSpPr/>
      </xdr:nvSpPr>
      <xdr:spPr>
        <a:xfrm>
          <a:off x="95885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163090</xdr:rowOff>
    </xdr:from>
    <xdr:ext cx="469744" cy="259045"/>
    <xdr:sp macro="" textlink="">
      <xdr:nvSpPr>
        <xdr:cNvPr id="309" name="テキスト ボックス 308"/>
        <xdr:cNvSpPr txBox="1"/>
      </xdr:nvSpPr>
      <xdr:spPr>
        <a:xfrm>
          <a:off x="9404428" y="61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42860</xdr:rowOff>
    </xdr:from>
    <xdr:to>
      <xdr:col>46</xdr:col>
      <xdr:colOff>38100</xdr:colOff>
      <xdr:row>37</xdr:row>
      <xdr:rowOff>144460</xdr:rowOff>
    </xdr:to>
    <xdr:sp macro="" textlink="">
      <xdr:nvSpPr>
        <xdr:cNvPr id="310" name="楕円 309"/>
        <xdr:cNvSpPr/>
      </xdr:nvSpPr>
      <xdr:spPr>
        <a:xfrm>
          <a:off x="8699500" y="63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160987</xdr:rowOff>
    </xdr:from>
    <xdr:ext cx="469744" cy="259045"/>
    <xdr:sp macro="" textlink="">
      <xdr:nvSpPr>
        <xdr:cNvPr id="311" name="テキスト ボックス 310"/>
        <xdr:cNvSpPr txBox="1"/>
      </xdr:nvSpPr>
      <xdr:spPr>
        <a:xfrm>
          <a:off x="8515428" y="616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20960</xdr:rowOff>
    </xdr:from>
    <xdr:to>
      <xdr:col>41</xdr:col>
      <xdr:colOff>101600</xdr:colOff>
      <xdr:row>37</xdr:row>
      <xdr:rowOff>122560</xdr:rowOff>
    </xdr:to>
    <xdr:sp macro="" textlink="">
      <xdr:nvSpPr>
        <xdr:cNvPr id="312" name="楕円 311"/>
        <xdr:cNvSpPr/>
      </xdr:nvSpPr>
      <xdr:spPr>
        <a:xfrm>
          <a:off x="7810500" y="63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139087</xdr:rowOff>
    </xdr:from>
    <xdr:ext cx="469744" cy="259045"/>
    <xdr:sp macro="" textlink="">
      <xdr:nvSpPr>
        <xdr:cNvPr id="313" name="テキスト ボックス 312"/>
        <xdr:cNvSpPr txBox="1"/>
      </xdr:nvSpPr>
      <xdr:spPr>
        <a:xfrm>
          <a:off x="7626428" y="61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11130</xdr:rowOff>
    </xdr:from>
    <xdr:to>
      <xdr:col>36</xdr:col>
      <xdr:colOff>165100</xdr:colOff>
      <xdr:row>37</xdr:row>
      <xdr:rowOff>112730</xdr:rowOff>
    </xdr:to>
    <xdr:sp macro="" textlink="">
      <xdr:nvSpPr>
        <xdr:cNvPr id="314" name="楕円 313"/>
        <xdr:cNvSpPr/>
      </xdr:nvSpPr>
      <xdr:spPr>
        <a:xfrm>
          <a:off x="6921500" y="63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129257</xdr:rowOff>
    </xdr:from>
    <xdr:ext cx="469744" cy="259045"/>
    <xdr:sp macro="" textlink="">
      <xdr:nvSpPr>
        <xdr:cNvPr id="315" name="テキスト ボックス 314"/>
        <xdr:cNvSpPr txBox="1"/>
      </xdr:nvSpPr>
      <xdr:spPr>
        <a:xfrm>
          <a:off x="6737428" y="613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87191</xdr:rowOff>
    </xdr:from>
    <xdr:to>
      <xdr:col>55</xdr:col>
      <xdr:colOff>0</xdr:colOff>
      <xdr:row>58</xdr:row>
      <xdr:rowOff>100267</xdr:rowOff>
    </xdr:to>
    <xdr:cxnSp macro="">
      <xdr:nvCxnSpPr>
        <xdr:cNvPr id="344" name="直線コネクタ 343"/>
        <xdr:cNvCxnSpPr/>
      </xdr:nvCxnSpPr>
      <xdr:spPr>
        <a:xfrm flipV="1">
          <a:off x="9639300" y="10031291"/>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87068</xdr:rowOff>
    </xdr:from>
    <xdr:to>
      <xdr:col>50</xdr:col>
      <xdr:colOff>114300</xdr:colOff>
      <xdr:row>58</xdr:row>
      <xdr:rowOff>100267</xdr:rowOff>
    </xdr:to>
    <xdr:cxnSp macro="">
      <xdr:nvCxnSpPr>
        <xdr:cNvPr id="347" name="直線コネクタ 346"/>
        <xdr:cNvCxnSpPr/>
      </xdr:nvCxnSpPr>
      <xdr:spPr>
        <a:xfrm>
          <a:off x="8750300" y="10031168"/>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85979</xdr:rowOff>
    </xdr:from>
    <xdr:to>
      <xdr:col>45</xdr:col>
      <xdr:colOff>177800</xdr:colOff>
      <xdr:row>58</xdr:row>
      <xdr:rowOff>87068</xdr:rowOff>
    </xdr:to>
    <xdr:cxnSp macro="">
      <xdr:nvCxnSpPr>
        <xdr:cNvPr id="350" name="直線コネクタ 349"/>
        <xdr:cNvCxnSpPr/>
      </xdr:nvCxnSpPr>
      <xdr:spPr>
        <a:xfrm>
          <a:off x="7861300" y="1003007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85979</xdr:rowOff>
    </xdr:from>
    <xdr:to>
      <xdr:col>41</xdr:col>
      <xdr:colOff>50800</xdr:colOff>
      <xdr:row>58</xdr:row>
      <xdr:rowOff>92326</xdr:rowOff>
    </xdr:to>
    <xdr:cxnSp macro="">
      <xdr:nvCxnSpPr>
        <xdr:cNvPr id="353" name="直線コネクタ 352"/>
        <xdr:cNvCxnSpPr/>
      </xdr:nvCxnSpPr>
      <xdr:spPr>
        <a:xfrm flipV="1">
          <a:off x="6972300" y="10030079"/>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120180</xdr:rowOff>
    </xdr:from>
    <xdr:to>
      <xdr:col>41</xdr:col>
      <xdr:colOff>101600</xdr:colOff>
      <xdr:row>58</xdr:row>
      <xdr:rowOff>50330</xdr:rowOff>
    </xdr:to>
    <xdr:sp macro="" textlink="">
      <xdr:nvSpPr>
        <xdr:cNvPr id="354" name="フローチャート: 判断 353"/>
        <xdr:cNvSpPr/>
      </xdr:nvSpPr>
      <xdr:spPr>
        <a:xfrm>
          <a:off x="7810500" y="98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66857</xdr:rowOff>
    </xdr:from>
    <xdr:ext cx="534377" cy="259045"/>
    <xdr:sp macro="" textlink="">
      <xdr:nvSpPr>
        <xdr:cNvPr id="355" name="テキスト ボックス 354"/>
        <xdr:cNvSpPr txBox="1"/>
      </xdr:nvSpPr>
      <xdr:spPr>
        <a:xfrm>
          <a:off x="7594111" y="96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101626</xdr:rowOff>
    </xdr:from>
    <xdr:to>
      <xdr:col>36</xdr:col>
      <xdr:colOff>165100</xdr:colOff>
      <xdr:row>59</xdr:row>
      <xdr:rowOff>31776</xdr:rowOff>
    </xdr:to>
    <xdr:sp macro="" textlink="">
      <xdr:nvSpPr>
        <xdr:cNvPr id="356" name="フローチャート: 判断 355"/>
        <xdr:cNvSpPr/>
      </xdr:nvSpPr>
      <xdr:spPr>
        <a:xfrm>
          <a:off x="6921500" y="100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22903</xdr:rowOff>
    </xdr:from>
    <xdr:ext cx="469744" cy="259045"/>
    <xdr:sp macro="" textlink="">
      <xdr:nvSpPr>
        <xdr:cNvPr id="357" name="テキスト ボックス 356"/>
        <xdr:cNvSpPr txBox="1"/>
      </xdr:nvSpPr>
      <xdr:spPr>
        <a:xfrm>
          <a:off x="6737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36391</xdr:rowOff>
    </xdr:from>
    <xdr:to>
      <xdr:col>55</xdr:col>
      <xdr:colOff>50800</xdr:colOff>
      <xdr:row>58</xdr:row>
      <xdr:rowOff>137991</xdr:rowOff>
    </xdr:to>
    <xdr:sp macro="" textlink="">
      <xdr:nvSpPr>
        <xdr:cNvPr id="363" name="楕円 362"/>
        <xdr:cNvSpPr/>
      </xdr:nvSpPr>
      <xdr:spPr>
        <a:xfrm>
          <a:off x="10426700" y="99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167218</xdr:rowOff>
    </xdr:from>
    <xdr:ext cx="534377" cy="259045"/>
    <xdr:sp macro="" textlink="">
      <xdr:nvSpPr>
        <xdr:cNvPr id="364" name="農林水産業費該当値テキスト"/>
        <xdr:cNvSpPr txBox="1"/>
      </xdr:nvSpPr>
      <xdr:spPr>
        <a:xfrm>
          <a:off x="10528300" y="97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49467</xdr:rowOff>
    </xdr:from>
    <xdr:to>
      <xdr:col>50</xdr:col>
      <xdr:colOff>165100</xdr:colOff>
      <xdr:row>58</xdr:row>
      <xdr:rowOff>151067</xdr:rowOff>
    </xdr:to>
    <xdr:sp macro="" textlink="">
      <xdr:nvSpPr>
        <xdr:cNvPr id="365" name="楕円 364"/>
        <xdr:cNvSpPr/>
      </xdr:nvSpPr>
      <xdr:spPr>
        <a:xfrm>
          <a:off x="9588500" y="9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167594</xdr:rowOff>
    </xdr:from>
    <xdr:ext cx="534377" cy="259045"/>
    <xdr:sp macro="" textlink="">
      <xdr:nvSpPr>
        <xdr:cNvPr id="366" name="テキスト ボックス 365"/>
        <xdr:cNvSpPr txBox="1"/>
      </xdr:nvSpPr>
      <xdr:spPr>
        <a:xfrm>
          <a:off x="9372111" y="97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36268</xdr:rowOff>
    </xdr:from>
    <xdr:to>
      <xdr:col>46</xdr:col>
      <xdr:colOff>38100</xdr:colOff>
      <xdr:row>58</xdr:row>
      <xdr:rowOff>137868</xdr:rowOff>
    </xdr:to>
    <xdr:sp macro="" textlink="">
      <xdr:nvSpPr>
        <xdr:cNvPr id="367" name="楕円 366"/>
        <xdr:cNvSpPr/>
      </xdr:nvSpPr>
      <xdr:spPr>
        <a:xfrm>
          <a:off x="8699500" y="99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154395</xdr:rowOff>
    </xdr:from>
    <xdr:ext cx="534377" cy="259045"/>
    <xdr:sp macro="" textlink="">
      <xdr:nvSpPr>
        <xdr:cNvPr id="368" name="テキスト ボックス 367"/>
        <xdr:cNvSpPr txBox="1"/>
      </xdr:nvSpPr>
      <xdr:spPr>
        <a:xfrm>
          <a:off x="8483111" y="97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35179</xdr:rowOff>
    </xdr:from>
    <xdr:to>
      <xdr:col>41</xdr:col>
      <xdr:colOff>101600</xdr:colOff>
      <xdr:row>58</xdr:row>
      <xdr:rowOff>136779</xdr:rowOff>
    </xdr:to>
    <xdr:sp macro="" textlink="">
      <xdr:nvSpPr>
        <xdr:cNvPr id="369" name="楕円 368"/>
        <xdr:cNvSpPr/>
      </xdr:nvSpPr>
      <xdr:spPr>
        <a:xfrm>
          <a:off x="7810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127906</xdr:rowOff>
    </xdr:from>
    <xdr:ext cx="534377" cy="259045"/>
    <xdr:sp macro="" textlink="">
      <xdr:nvSpPr>
        <xdr:cNvPr id="370" name="テキスト ボックス 369"/>
        <xdr:cNvSpPr txBox="1"/>
      </xdr:nvSpPr>
      <xdr:spPr>
        <a:xfrm>
          <a:off x="7594111" y="100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41526</xdr:rowOff>
    </xdr:from>
    <xdr:to>
      <xdr:col>36</xdr:col>
      <xdr:colOff>165100</xdr:colOff>
      <xdr:row>58</xdr:row>
      <xdr:rowOff>143126</xdr:rowOff>
    </xdr:to>
    <xdr:sp macro="" textlink="">
      <xdr:nvSpPr>
        <xdr:cNvPr id="371" name="楕円 370"/>
        <xdr:cNvSpPr/>
      </xdr:nvSpPr>
      <xdr:spPr>
        <a:xfrm>
          <a:off x="6921500" y="99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159653</xdr:rowOff>
    </xdr:from>
    <xdr:ext cx="534377" cy="259045"/>
    <xdr:sp macro="" textlink="">
      <xdr:nvSpPr>
        <xdr:cNvPr id="372" name="テキスト ボックス 371"/>
        <xdr:cNvSpPr txBox="1"/>
      </xdr:nvSpPr>
      <xdr:spPr>
        <a:xfrm>
          <a:off x="6705111" y="97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6502</xdr:rowOff>
    </xdr:from>
    <xdr:to>
      <xdr:col>55</xdr:col>
      <xdr:colOff>0</xdr:colOff>
      <xdr:row>77</xdr:row>
      <xdr:rowOff>23819</xdr:rowOff>
    </xdr:to>
    <xdr:cxnSp macro="">
      <xdr:nvCxnSpPr>
        <xdr:cNvPr id="401" name="直線コネクタ 400"/>
        <xdr:cNvCxnSpPr/>
      </xdr:nvCxnSpPr>
      <xdr:spPr>
        <a:xfrm>
          <a:off x="9639300" y="13208152"/>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80226</xdr:rowOff>
    </xdr:from>
    <xdr:to>
      <xdr:col>50</xdr:col>
      <xdr:colOff>114300</xdr:colOff>
      <xdr:row>77</xdr:row>
      <xdr:rowOff>6502</xdr:rowOff>
    </xdr:to>
    <xdr:cxnSp macro="">
      <xdr:nvCxnSpPr>
        <xdr:cNvPr id="404" name="直線コネクタ 403"/>
        <xdr:cNvCxnSpPr/>
      </xdr:nvCxnSpPr>
      <xdr:spPr>
        <a:xfrm>
          <a:off x="8750300" y="13110426"/>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80226</xdr:rowOff>
    </xdr:from>
    <xdr:to>
      <xdr:col>45</xdr:col>
      <xdr:colOff>177800</xdr:colOff>
      <xdr:row>76</xdr:row>
      <xdr:rowOff>139548</xdr:rowOff>
    </xdr:to>
    <xdr:cxnSp macro="">
      <xdr:nvCxnSpPr>
        <xdr:cNvPr id="407" name="直線コネクタ 406"/>
        <xdr:cNvCxnSpPr/>
      </xdr:nvCxnSpPr>
      <xdr:spPr>
        <a:xfrm flipV="1">
          <a:off x="7861300" y="13110426"/>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139548</xdr:rowOff>
    </xdr:from>
    <xdr:to>
      <xdr:col>41</xdr:col>
      <xdr:colOff>50800</xdr:colOff>
      <xdr:row>77</xdr:row>
      <xdr:rowOff>51688</xdr:rowOff>
    </xdr:to>
    <xdr:cxnSp macro="">
      <xdr:nvCxnSpPr>
        <xdr:cNvPr id="410" name="直線コネクタ 409"/>
        <xdr:cNvCxnSpPr/>
      </xdr:nvCxnSpPr>
      <xdr:spPr>
        <a:xfrm flipV="1">
          <a:off x="6972300" y="13169748"/>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1" name="フローチャート: 判断 410"/>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2" name="テキスト ボックス 411"/>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xdr:rowOff>
    </xdr:from>
    <xdr:to>
      <xdr:col>36</xdr:col>
      <xdr:colOff>165100</xdr:colOff>
      <xdr:row>78</xdr:row>
      <xdr:rowOff>108547</xdr:rowOff>
    </xdr:to>
    <xdr:sp macro="" textlink="">
      <xdr:nvSpPr>
        <xdr:cNvPr id="413" name="フローチャート: 判断 412"/>
        <xdr:cNvSpPr/>
      </xdr:nvSpPr>
      <xdr:spPr>
        <a:xfrm>
          <a:off x="6921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99674</xdr:rowOff>
    </xdr:from>
    <xdr:ext cx="469744" cy="259045"/>
    <xdr:sp macro="" textlink="">
      <xdr:nvSpPr>
        <xdr:cNvPr id="414" name="テキスト ボックス 413"/>
        <xdr:cNvSpPr txBox="1"/>
      </xdr:nvSpPr>
      <xdr:spPr>
        <a:xfrm>
          <a:off x="6737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144469</xdr:rowOff>
    </xdr:from>
    <xdr:to>
      <xdr:col>55</xdr:col>
      <xdr:colOff>50800</xdr:colOff>
      <xdr:row>77</xdr:row>
      <xdr:rowOff>74619</xdr:rowOff>
    </xdr:to>
    <xdr:sp macro="" textlink="">
      <xdr:nvSpPr>
        <xdr:cNvPr id="420" name="楕円 419"/>
        <xdr:cNvSpPr/>
      </xdr:nvSpPr>
      <xdr:spPr>
        <a:xfrm>
          <a:off x="10426700" y="131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167346</xdr:rowOff>
    </xdr:from>
    <xdr:ext cx="534377" cy="259045"/>
    <xdr:sp macro="" textlink="">
      <xdr:nvSpPr>
        <xdr:cNvPr id="421" name="商工費該当値テキスト"/>
        <xdr:cNvSpPr txBox="1"/>
      </xdr:nvSpPr>
      <xdr:spPr>
        <a:xfrm>
          <a:off x="10528300" y="130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127152</xdr:rowOff>
    </xdr:from>
    <xdr:to>
      <xdr:col>50</xdr:col>
      <xdr:colOff>165100</xdr:colOff>
      <xdr:row>77</xdr:row>
      <xdr:rowOff>57302</xdr:rowOff>
    </xdr:to>
    <xdr:sp macro="" textlink="">
      <xdr:nvSpPr>
        <xdr:cNvPr id="422" name="楕円 421"/>
        <xdr:cNvSpPr/>
      </xdr:nvSpPr>
      <xdr:spPr>
        <a:xfrm>
          <a:off x="9588500" y="131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73830</xdr:rowOff>
    </xdr:from>
    <xdr:ext cx="534377" cy="259045"/>
    <xdr:sp macro="" textlink="">
      <xdr:nvSpPr>
        <xdr:cNvPr id="423" name="テキスト ボックス 422"/>
        <xdr:cNvSpPr txBox="1"/>
      </xdr:nvSpPr>
      <xdr:spPr>
        <a:xfrm>
          <a:off x="9372111" y="129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29426</xdr:rowOff>
    </xdr:from>
    <xdr:to>
      <xdr:col>46</xdr:col>
      <xdr:colOff>38100</xdr:colOff>
      <xdr:row>76</xdr:row>
      <xdr:rowOff>131026</xdr:rowOff>
    </xdr:to>
    <xdr:sp macro="" textlink="">
      <xdr:nvSpPr>
        <xdr:cNvPr id="424" name="楕円 423"/>
        <xdr:cNvSpPr/>
      </xdr:nvSpPr>
      <xdr:spPr>
        <a:xfrm>
          <a:off x="8699500" y="130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147553</xdr:rowOff>
    </xdr:from>
    <xdr:ext cx="534377" cy="259045"/>
    <xdr:sp macro="" textlink="">
      <xdr:nvSpPr>
        <xdr:cNvPr id="425" name="テキスト ボックス 424"/>
        <xdr:cNvSpPr txBox="1"/>
      </xdr:nvSpPr>
      <xdr:spPr>
        <a:xfrm>
          <a:off x="8483111" y="12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88748</xdr:rowOff>
    </xdr:from>
    <xdr:to>
      <xdr:col>41</xdr:col>
      <xdr:colOff>101600</xdr:colOff>
      <xdr:row>77</xdr:row>
      <xdr:rowOff>18898</xdr:rowOff>
    </xdr:to>
    <xdr:sp macro="" textlink="">
      <xdr:nvSpPr>
        <xdr:cNvPr id="426" name="楕円 425"/>
        <xdr:cNvSpPr/>
      </xdr:nvSpPr>
      <xdr:spPr>
        <a:xfrm>
          <a:off x="7810500" y="131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35424</xdr:rowOff>
    </xdr:from>
    <xdr:ext cx="534377" cy="259045"/>
    <xdr:sp macro="" textlink="">
      <xdr:nvSpPr>
        <xdr:cNvPr id="427" name="テキスト ボックス 426"/>
        <xdr:cNvSpPr txBox="1"/>
      </xdr:nvSpPr>
      <xdr:spPr>
        <a:xfrm>
          <a:off x="7594111" y="128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xdr:rowOff>
    </xdr:from>
    <xdr:to>
      <xdr:col>36</xdr:col>
      <xdr:colOff>165100</xdr:colOff>
      <xdr:row>77</xdr:row>
      <xdr:rowOff>102488</xdr:rowOff>
    </xdr:to>
    <xdr:sp macro="" textlink="">
      <xdr:nvSpPr>
        <xdr:cNvPr id="428" name="楕円 427"/>
        <xdr:cNvSpPr/>
      </xdr:nvSpPr>
      <xdr:spPr>
        <a:xfrm>
          <a:off x="69215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119015</xdr:rowOff>
    </xdr:from>
    <xdr:ext cx="534377" cy="259045"/>
    <xdr:sp macro="" textlink="">
      <xdr:nvSpPr>
        <xdr:cNvPr id="429" name="テキスト ボックス 428"/>
        <xdr:cNvSpPr txBox="1"/>
      </xdr:nvSpPr>
      <xdr:spPr>
        <a:xfrm>
          <a:off x="6705111" y="129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19754</xdr:rowOff>
    </xdr:from>
    <xdr:to>
      <xdr:col>55</xdr:col>
      <xdr:colOff>0</xdr:colOff>
      <xdr:row>98</xdr:row>
      <xdr:rowOff>30269</xdr:rowOff>
    </xdr:to>
    <xdr:cxnSp macro="">
      <xdr:nvCxnSpPr>
        <xdr:cNvPr id="458" name="直線コネクタ 457"/>
        <xdr:cNvCxnSpPr/>
      </xdr:nvCxnSpPr>
      <xdr:spPr>
        <a:xfrm>
          <a:off x="9639300" y="1682185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19754</xdr:rowOff>
    </xdr:from>
    <xdr:to>
      <xdr:col>50</xdr:col>
      <xdr:colOff>114300</xdr:colOff>
      <xdr:row>98</xdr:row>
      <xdr:rowOff>20813</xdr:rowOff>
    </xdr:to>
    <xdr:cxnSp macro="">
      <xdr:nvCxnSpPr>
        <xdr:cNvPr id="461" name="直線コネクタ 460"/>
        <xdr:cNvCxnSpPr/>
      </xdr:nvCxnSpPr>
      <xdr:spPr>
        <a:xfrm flipV="1">
          <a:off x="8750300" y="1682185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20813</xdr:rowOff>
    </xdr:from>
    <xdr:to>
      <xdr:col>45</xdr:col>
      <xdr:colOff>177800</xdr:colOff>
      <xdr:row>98</xdr:row>
      <xdr:rowOff>42659</xdr:rowOff>
    </xdr:to>
    <xdr:cxnSp macro="">
      <xdr:nvCxnSpPr>
        <xdr:cNvPr id="464" name="直線コネクタ 463"/>
        <xdr:cNvCxnSpPr/>
      </xdr:nvCxnSpPr>
      <xdr:spPr>
        <a:xfrm flipV="1">
          <a:off x="7861300" y="16822913"/>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17804</xdr:rowOff>
    </xdr:from>
    <xdr:to>
      <xdr:col>41</xdr:col>
      <xdr:colOff>50800</xdr:colOff>
      <xdr:row>98</xdr:row>
      <xdr:rowOff>42659</xdr:rowOff>
    </xdr:to>
    <xdr:cxnSp macro="">
      <xdr:nvCxnSpPr>
        <xdr:cNvPr id="467" name="直線コネクタ 466"/>
        <xdr:cNvCxnSpPr/>
      </xdr:nvCxnSpPr>
      <xdr:spPr>
        <a:xfrm>
          <a:off x="6972300" y="16819904"/>
          <a:ext cx="889000" cy="2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101431</xdr:rowOff>
    </xdr:from>
    <xdr:to>
      <xdr:col>41</xdr:col>
      <xdr:colOff>101600</xdr:colOff>
      <xdr:row>98</xdr:row>
      <xdr:rowOff>31581</xdr:rowOff>
    </xdr:to>
    <xdr:sp macro="" textlink="">
      <xdr:nvSpPr>
        <xdr:cNvPr id="468" name="フローチャート: 判断 467"/>
        <xdr:cNvSpPr/>
      </xdr:nvSpPr>
      <xdr:spPr>
        <a:xfrm>
          <a:off x="7810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48108</xdr:rowOff>
    </xdr:from>
    <xdr:ext cx="534377" cy="259045"/>
    <xdr:sp macro="" textlink="">
      <xdr:nvSpPr>
        <xdr:cNvPr id="469" name="テキスト ボックス 468"/>
        <xdr:cNvSpPr txBox="1"/>
      </xdr:nvSpPr>
      <xdr:spPr>
        <a:xfrm>
          <a:off x="7594111" y="16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9717</xdr:rowOff>
    </xdr:from>
    <xdr:to>
      <xdr:col>36</xdr:col>
      <xdr:colOff>165100</xdr:colOff>
      <xdr:row>98</xdr:row>
      <xdr:rowOff>111317</xdr:rowOff>
    </xdr:to>
    <xdr:sp macro="" textlink="">
      <xdr:nvSpPr>
        <xdr:cNvPr id="470" name="フローチャート: 判断 469"/>
        <xdr:cNvSpPr/>
      </xdr:nvSpPr>
      <xdr:spPr>
        <a:xfrm>
          <a:off x="6921500" y="168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102444</xdr:rowOff>
    </xdr:from>
    <xdr:ext cx="534377" cy="259045"/>
    <xdr:sp macro="" textlink="">
      <xdr:nvSpPr>
        <xdr:cNvPr id="471" name="テキスト ボックス 470"/>
        <xdr:cNvSpPr txBox="1"/>
      </xdr:nvSpPr>
      <xdr:spPr>
        <a:xfrm>
          <a:off x="6705111" y="169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150919</xdr:rowOff>
    </xdr:from>
    <xdr:to>
      <xdr:col>55</xdr:col>
      <xdr:colOff>50800</xdr:colOff>
      <xdr:row>98</xdr:row>
      <xdr:rowOff>81069</xdr:rowOff>
    </xdr:to>
    <xdr:sp macro="" textlink="">
      <xdr:nvSpPr>
        <xdr:cNvPr id="477" name="楕円 476"/>
        <xdr:cNvSpPr/>
      </xdr:nvSpPr>
      <xdr:spPr>
        <a:xfrm>
          <a:off x="10426700" y="167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110296</xdr:rowOff>
    </xdr:from>
    <xdr:ext cx="534377" cy="259045"/>
    <xdr:sp macro="" textlink="">
      <xdr:nvSpPr>
        <xdr:cNvPr id="478" name="土木費該当値テキスト"/>
        <xdr:cNvSpPr txBox="1"/>
      </xdr:nvSpPr>
      <xdr:spPr>
        <a:xfrm>
          <a:off x="10528300" y="165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140404</xdr:rowOff>
    </xdr:from>
    <xdr:to>
      <xdr:col>50</xdr:col>
      <xdr:colOff>165100</xdr:colOff>
      <xdr:row>98</xdr:row>
      <xdr:rowOff>70554</xdr:rowOff>
    </xdr:to>
    <xdr:sp macro="" textlink="">
      <xdr:nvSpPr>
        <xdr:cNvPr id="479" name="楕円 478"/>
        <xdr:cNvSpPr/>
      </xdr:nvSpPr>
      <xdr:spPr>
        <a:xfrm>
          <a:off x="9588500" y="167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87081</xdr:rowOff>
    </xdr:from>
    <xdr:ext cx="534377" cy="259045"/>
    <xdr:sp macro="" textlink="">
      <xdr:nvSpPr>
        <xdr:cNvPr id="480" name="テキスト ボックス 479"/>
        <xdr:cNvSpPr txBox="1"/>
      </xdr:nvSpPr>
      <xdr:spPr>
        <a:xfrm>
          <a:off x="9372111" y="165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141463</xdr:rowOff>
    </xdr:from>
    <xdr:to>
      <xdr:col>46</xdr:col>
      <xdr:colOff>38100</xdr:colOff>
      <xdr:row>98</xdr:row>
      <xdr:rowOff>71613</xdr:rowOff>
    </xdr:to>
    <xdr:sp macro="" textlink="">
      <xdr:nvSpPr>
        <xdr:cNvPr id="481" name="楕円 480"/>
        <xdr:cNvSpPr/>
      </xdr:nvSpPr>
      <xdr:spPr>
        <a:xfrm>
          <a:off x="8699500" y="167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88140</xdr:rowOff>
    </xdr:from>
    <xdr:ext cx="534377" cy="259045"/>
    <xdr:sp macro="" textlink="">
      <xdr:nvSpPr>
        <xdr:cNvPr id="482" name="テキスト ボックス 481"/>
        <xdr:cNvSpPr txBox="1"/>
      </xdr:nvSpPr>
      <xdr:spPr>
        <a:xfrm>
          <a:off x="8483111" y="165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163309</xdr:rowOff>
    </xdr:from>
    <xdr:to>
      <xdr:col>41</xdr:col>
      <xdr:colOff>101600</xdr:colOff>
      <xdr:row>98</xdr:row>
      <xdr:rowOff>93459</xdr:rowOff>
    </xdr:to>
    <xdr:sp macro="" textlink="">
      <xdr:nvSpPr>
        <xdr:cNvPr id="483" name="楕円 482"/>
        <xdr:cNvSpPr/>
      </xdr:nvSpPr>
      <xdr:spPr>
        <a:xfrm>
          <a:off x="7810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84586</xdr:rowOff>
    </xdr:from>
    <xdr:ext cx="534377" cy="259045"/>
    <xdr:sp macro="" textlink="">
      <xdr:nvSpPr>
        <xdr:cNvPr id="484" name="テキスト ボックス 483"/>
        <xdr:cNvSpPr txBox="1"/>
      </xdr:nvSpPr>
      <xdr:spPr>
        <a:xfrm>
          <a:off x="7594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138454</xdr:rowOff>
    </xdr:from>
    <xdr:to>
      <xdr:col>36</xdr:col>
      <xdr:colOff>165100</xdr:colOff>
      <xdr:row>98</xdr:row>
      <xdr:rowOff>68604</xdr:rowOff>
    </xdr:to>
    <xdr:sp macro="" textlink="">
      <xdr:nvSpPr>
        <xdr:cNvPr id="485" name="楕円 484"/>
        <xdr:cNvSpPr/>
      </xdr:nvSpPr>
      <xdr:spPr>
        <a:xfrm>
          <a:off x="6921500" y="167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85131</xdr:rowOff>
    </xdr:from>
    <xdr:ext cx="534377" cy="259045"/>
    <xdr:sp macro="" textlink="">
      <xdr:nvSpPr>
        <xdr:cNvPr id="486" name="テキスト ボックス 485"/>
        <xdr:cNvSpPr txBox="1"/>
      </xdr:nvSpPr>
      <xdr:spPr>
        <a:xfrm>
          <a:off x="6705111" y="165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98186</xdr:rowOff>
    </xdr:from>
    <xdr:to>
      <xdr:col>85</xdr:col>
      <xdr:colOff>127000</xdr:colOff>
      <xdr:row>35</xdr:row>
      <xdr:rowOff>96586</xdr:rowOff>
    </xdr:to>
    <xdr:cxnSp macro="">
      <xdr:nvCxnSpPr>
        <xdr:cNvPr id="514" name="直線コネクタ 513"/>
        <xdr:cNvCxnSpPr/>
      </xdr:nvCxnSpPr>
      <xdr:spPr>
        <a:xfrm>
          <a:off x="15481300" y="5756036"/>
          <a:ext cx="8382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98186</xdr:rowOff>
    </xdr:from>
    <xdr:to>
      <xdr:col>81</xdr:col>
      <xdr:colOff>50800</xdr:colOff>
      <xdr:row>34</xdr:row>
      <xdr:rowOff>107056</xdr:rowOff>
    </xdr:to>
    <xdr:cxnSp macro="">
      <xdr:nvCxnSpPr>
        <xdr:cNvPr id="517" name="直線コネクタ 516"/>
        <xdr:cNvCxnSpPr/>
      </xdr:nvCxnSpPr>
      <xdr:spPr>
        <a:xfrm flipV="1">
          <a:off x="14592300" y="5756036"/>
          <a:ext cx="889000" cy="18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92517</xdr:rowOff>
    </xdr:from>
    <xdr:to>
      <xdr:col>76</xdr:col>
      <xdr:colOff>114300</xdr:colOff>
      <xdr:row>34</xdr:row>
      <xdr:rowOff>107056</xdr:rowOff>
    </xdr:to>
    <xdr:cxnSp macro="">
      <xdr:nvCxnSpPr>
        <xdr:cNvPr id="520" name="直線コネクタ 519"/>
        <xdr:cNvCxnSpPr/>
      </xdr:nvCxnSpPr>
      <xdr:spPr>
        <a:xfrm>
          <a:off x="13703300" y="592181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92517</xdr:rowOff>
    </xdr:from>
    <xdr:to>
      <xdr:col>71</xdr:col>
      <xdr:colOff>177800</xdr:colOff>
      <xdr:row>35</xdr:row>
      <xdr:rowOff>155931</xdr:rowOff>
    </xdr:to>
    <xdr:cxnSp macro="">
      <xdr:nvCxnSpPr>
        <xdr:cNvPr id="523" name="直線コネクタ 522"/>
        <xdr:cNvCxnSpPr/>
      </xdr:nvCxnSpPr>
      <xdr:spPr>
        <a:xfrm flipV="1">
          <a:off x="12814300" y="5921817"/>
          <a:ext cx="889000" cy="23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4" name="フローチャート: 判断 523"/>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25" name="テキスト ボックス 524"/>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26" name="フローチャート: 判断 525"/>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137873</xdr:rowOff>
    </xdr:from>
    <xdr:ext cx="534377" cy="259045"/>
    <xdr:sp macro="" textlink="">
      <xdr:nvSpPr>
        <xdr:cNvPr id="527" name="テキスト ボックス 526"/>
        <xdr:cNvSpPr txBox="1"/>
      </xdr:nvSpPr>
      <xdr:spPr>
        <a:xfrm>
          <a:off x="12547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45786</xdr:rowOff>
    </xdr:from>
    <xdr:to>
      <xdr:col>85</xdr:col>
      <xdr:colOff>177800</xdr:colOff>
      <xdr:row>35</xdr:row>
      <xdr:rowOff>147386</xdr:rowOff>
    </xdr:to>
    <xdr:sp macro="" textlink="">
      <xdr:nvSpPr>
        <xdr:cNvPr id="533" name="楕円 532"/>
        <xdr:cNvSpPr/>
      </xdr:nvSpPr>
      <xdr:spPr>
        <a:xfrm>
          <a:off x="16268700" y="60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68663</xdr:rowOff>
    </xdr:from>
    <xdr:ext cx="534377" cy="259045"/>
    <xdr:sp macro="" textlink="">
      <xdr:nvSpPr>
        <xdr:cNvPr id="534" name="消防費該当値テキスト"/>
        <xdr:cNvSpPr txBox="1"/>
      </xdr:nvSpPr>
      <xdr:spPr>
        <a:xfrm>
          <a:off x="16370300" y="58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47386</xdr:rowOff>
    </xdr:from>
    <xdr:to>
      <xdr:col>81</xdr:col>
      <xdr:colOff>101600</xdr:colOff>
      <xdr:row>33</xdr:row>
      <xdr:rowOff>148986</xdr:rowOff>
    </xdr:to>
    <xdr:sp macro="" textlink="">
      <xdr:nvSpPr>
        <xdr:cNvPr id="535" name="楕円 534"/>
        <xdr:cNvSpPr/>
      </xdr:nvSpPr>
      <xdr:spPr>
        <a:xfrm>
          <a:off x="15430500" y="57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165513</xdr:rowOff>
    </xdr:from>
    <xdr:ext cx="534377" cy="259045"/>
    <xdr:sp macro="" textlink="">
      <xdr:nvSpPr>
        <xdr:cNvPr id="536" name="テキスト ボックス 535"/>
        <xdr:cNvSpPr txBox="1"/>
      </xdr:nvSpPr>
      <xdr:spPr>
        <a:xfrm>
          <a:off x="15214111" y="54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56256</xdr:rowOff>
    </xdr:from>
    <xdr:to>
      <xdr:col>76</xdr:col>
      <xdr:colOff>165100</xdr:colOff>
      <xdr:row>34</xdr:row>
      <xdr:rowOff>157856</xdr:rowOff>
    </xdr:to>
    <xdr:sp macro="" textlink="">
      <xdr:nvSpPr>
        <xdr:cNvPr id="537" name="楕円 536"/>
        <xdr:cNvSpPr/>
      </xdr:nvSpPr>
      <xdr:spPr>
        <a:xfrm>
          <a:off x="145415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2933</xdr:rowOff>
    </xdr:from>
    <xdr:ext cx="534377" cy="259045"/>
    <xdr:sp macro="" textlink="">
      <xdr:nvSpPr>
        <xdr:cNvPr id="538" name="テキスト ボックス 537"/>
        <xdr:cNvSpPr txBox="1"/>
      </xdr:nvSpPr>
      <xdr:spPr>
        <a:xfrm>
          <a:off x="14325111" y="5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41717</xdr:rowOff>
    </xdr:from>
    <xdr:to>
      <xdr:col>72</xdr:col>
      <xdr:colOff>38100</xdr:colOff>
      <xdr:row>34</xdr:row>
      <xdr:rowOff>143317</xdr:rowOff>
    </xdr:to>
    <xdr:sp macro="" textlink="">
      <xdr:nvSpPr>
        <xdr:cNvPr id="539" name="楕円 538"/>
        <xdr:cNvSpPr/>
      </xdr:nvSpPr>
      <xdr:spPr>
        <a:xfrm>
          <a:off x="13652500" y="58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159844</xdr:rowOff>
    </xdr:from>
    <xdr:ext cx="534377" cy="259045"/>
    <xdr:sp macro="" textlink="">
      <xdr:nvSpPr>
        <xdr:cNvPr id="540" name="テキスト ボックス 539"/>
        <xdr:cNvSpPr txBox="1"/>
      </xdr:nvSpPr>
      <xdr:spPr>
        <a:xfrm>
          <a:off x="13436111" y="56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105131</xdr:rowOff>
    </xdr:from>
    <xdr:to>
      <xdr:col>67</xdr:col>
      <xdr:colOff>101600</xdr:colOff>
      <xdr:row>36</xdr:row>
      <xdr:rowOff>35281</xdr:rowOff>
    </xdr:to>
    <xdr:sp macro="" textlink="">
      <xdr:nvSpPr>
        <xdr:cNvPr id="541" name="楕円 540"/>
        <xdr:cNvSpPr/>
      </xdr:nvSpPr>
      <xdr:spPr>
        <a:xfrm>
          <a:off x="12763500" y="61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51808</xdr:rowOff>
    </xdr:from>
    <xdr:ext cx="534377" cy="259045"/>
    <xdr:sp macro="" textlink="">
      <xdr:nvSpPr>
        <xdr:cNvPr id="542" name="テキスト ボックス 541"/>
        <xdr:cNvSpPr txBox="1"/>
      </xdr:nvSpPr>
      <xdr:spPr>
        <a:xfrm>
          <a:off x="12547111" y="5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30399</xdr:rowOff>
    </xdr:from>
    <xdr:to>
      <xdr:col>85</xdr:col>
      <xdr:colOff>127000</xdr:colOff>
      <xdr:row>58</xdr:row>
      <xdr:rowOff>70069</xdr:rowOff>
    </xdr:to>
    <xdr:cxnSp macro="">
      <xdr:nvCxnSpPr>
        <xdr:cNvPr id="570" name="直線コネクタ 569"/>
        <xdr:cNvCxnSpPr/>
      </xdr:nvCxnSpPr>
      <xdr:spPr>
        <a:xfrm flipV="1">
          <a:off x="15481300" y="9974499"/>
          <a:ext cx="838200" cy="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6594</xdr:rowOff>
    </xdr:from>
    <xdr:to>
      <xdr:col>81</xdr:col>
      <xdr:colOff>50800</xdr:colOff>
      <xdr:row>58</xdr:row>
      <xdr:rowOff>70069</xdr:rowOff>
    </xdr:to>
    <xdr:cxnSp macro="">
      <xdr:nvCxnSpPr>
        <xdr:cNvPr id="573" name="直線コネクタ 572"/>
        <xdr:cNvCxnSpPr/>
      </xdr:nvCxnSpPr>
      <xdr:spPr>
        <a:xfrm>
          <a:off x="14592300" y="9779244"/>
          <a:ext cx="889000" cy="2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128864</xdr:rowOff>
    </xdr:from>
    <xdr:to>
      <xdr:col>76</xdr:col>
      <xdr:colOff>114300</xdr:colOff>
      <xdr:row>57</xdr:row>
      <xdr:rowOff>6594</xdr:rowOff>
    </xdr:to>
    <xdr:cxnSp macro="">
      <xdr:nvCxnSpPr>
        <xdr:cNvPr id="576" name="直線コネクタ 575"/>
        <xdr:cNvCxnSpPr/>
      </xdr:nvCxnSpPr>
      <xdr:spPr>
        <a:xfrm>
          <a:off x="13703300" y="9730064"/>
          <a:ext cx="8890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128864</xdr:rowOff>
    </xdr:from>
    <xdr:to>
      <xdr:col>71</xdr:col>
      <xdr:colOff>177800</xdr:colOff>
      <xdr:row>57</xdr:row>
      <xdr:rowOff>69307</xdr:rowOff>
    </xdr:to>
    <xdr:cxnSp macro="">
      <xdr:nvCxnSpPr>
        <xdr:cNvPr id="579" name="直線コネクタ 578"/>
        <xdr:cNvCxnSpPr/>
      </xdr:nvCxnSpPr>
      <xdr:spPr>
        <a:xfrm flipV="1">
          <a:off x="12814300" y="9730064"/>
          <a:ext cx="889000" cy="1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112187</xdr:rowOff>
    </xdr:from>
    <xdr:to>
      <xdr:col>72</xdr:col>
      <xdr:colOff>38100</xdr:colOff>
      <xdr:row>57</xdr:row>
      <xdr:rowOff>42337</xdr:rowOff>
    </xdr:to>
    <xdr:sp macro="" textlink="">
      <xdr:nvSpPr>
        <xdr:cNvPr id="580" name="フローチャート: 判断 579"/>
        <xdr:cNvSpPr/>
      </xdr:nvSpPr>
      <xdr:spPr>
        <a:xfrm>
          <a:off x="13652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33464</xdr:rowOff>
    </xdr:from>
    <xdr:ext cx="534377" cy="259045"/>
    <xdr:sp macro="" textlink="">
      <xdr:nvSpPr>
        <xdr:cNvPr id="581" name="テキスト ボックス 580"/>
        <xdr:cNvSpPr txBox="1"/>
      </xdr:nvSpPr>
      <xdr:spPr>
        <a:xfrm>
          <a:off x="13436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25410</xdr:rowOff>
    </xdr:from>
    <xdr:to>
      <xdr:col>67</xdr:col>
      <xdr:colOff>101600</xdr:colOff>
      <xdr:row>57</xdr:row>
      <xdr:rowOff>127010</xdr:rowOff>
    </xdr:to>
    <xdr:sp macro="" textlink="">
      <xdr:nvSpPr>
        <xdr:cNvPr id="582" name="フローチャート: 判断 581"/>
        <xdr:cNvSpPr/>
      </xdr:nvSpPr>
      <xdr:spPr>
        <a:xfrm>
          <a:off x="12763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118137</xdr:rowOff>
    </xdr:from>
    <xdr:ext cx="534377" cy="259045"/>
    <xdr:sp macro="" textlink="">
      <xdr:nvSpPr>
        <xdr:cNvPr id="583" name="テキスト ボックス 582"/>
        <xdr:cNvSpPr txBox="1"/>
      </xdr:nvSpPr>
      <xdr:spPr>
        <a:xfrm>
          <a:off x="12547111" y="98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151049</xdr:rowOff>
    </xdr:from>
    <xdr:to>
      <xdr:col>85</xdr:col>
      <xdr:colOff>177800</xdr:colOff>
      <xdr:row>58</xdr:row>
      <xdr:rowOff>81199</xdr:rowOff>
    </xdr:to>
    <xdr:sp macro="" textlink="">
      <xdr:nvSpPr>
        <xdr:cNvPr id="589" name="楕円 588"/>
        <xdr:cNvSpPr/>
      </xdr:nvSpPr>
      <xdr:spPr>
        <a:xfrm>
          <a:off x="16268700" y="99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129476</xdr:rowOff>
    </xdr:from>
    <xdr:ext cx="534377" cy="259045"/>
    <xdr:sp macro="" textlink="">
      <xdr:nvSpPr>
        <xdr:cNvPr id="590" name="教育費該当値テキスト"/>
        <xdr:cNvSpPr txBox="1"/>
      </xdr:nvSpPr>
      <xdr:spPr>
        <a:xfrm>
          <a:off x="16370300" y="99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19269</xdr:rowOff>
    </xdr:from>
    <xdr:to>
      <xdr:col>81</xdr:col>
      <xdr:colOff>101600</xdr:colOff>
      <xdr:row>58</xdr:row>
      <xdr:rowOff>120869</xdr:rowOff>
    </xdr:to>
    <xdr:sp macro="" textlink="">
      <xdr:nvSpPr>
        <xdr:cNvPr id="591" name="楕円 590"/>
        <xdr:cNvSpPr/>
      </xdr:nvSpPr>
      <xdr:spPr>
        <a:xfrm>
          <a:off x="15430500" y="99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111996</xdr:rowOff>
    </xdr:from>
    <xdr:ext cx="534377" cy="259045"/>
    <xdr:sp macro="" textlink="">
      <xdr:nvSpPr>
        <xdr:cNvPr id="592" name="テキスト ボックス 591"/>
        <xdr:cNvSpPr txBox="1"/>
      </xdr:nvSpPr>
      <xdr:spPr>
        <a:xfrm>
          <a:off x="15214111" y="100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127244</xdr:rowOff>
    </xdr:from>
    <xdr:to>
      <xdr:col>76</xdr:col>
      <xdr:colOff>165100</xdr:colOff>
      <xdr:row>57</xdr:row>
      <xdr:rowOff>57394</xdr:rowOff>
    </xdr:to>
    <xdr:sp macro="" textlink="">
      <xdr:nvSpPr>
        <xdr:cNvPr id="593" name="楕円 592"/>
        <xdr:cNvSpPr/>
      </xdr:nvSpPr>
      <xdr:spPr>
        <a:xfrm>
          <a:off x="14541500" y="97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73921</xdr:rowOff>
    </xdr:from>
    <xdr:ext cx="534377" cy="259045"/>
    <xdr:sp macro="" textlink="">
      <xdr:nvSpPr>
        <xdr:cNvPr id="594" name="テキスト ボックス 593"/>
        <xdr:cNvSpPr txBox="1"/>
      </xdr:nvSpPr>
      <xdr:spPr>
        <a:xfrm>
          <a:off x="14325111" y="95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78064</xdr:rowOff>
    </xdr:from>
    <xdr:to>
      <xdr:col>72</xdr:col>
      <xdr:colOff>38100</xdr:colOff>
      <xdr:row>57</xdr:row>
      <xdr:rowOff>8214</xdr:rowOff>
    </xdr:to>
    <xdr:sp macro="" textlink="">
      <xdr:nvSpPr>
        <xdr:cNvPr id="595" name="楕円 594"/>
        <xdr:cNvSpPr/>
      </xdr:nvSpPr>
      <xdr:spPr>
        <a:xfrm>
          <a:off x="13652500" y="96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24741</xdr:rowOff>
    </xdr:from>
    <xdr:ext cx="534377" cy="259045"/>
    <xdr:sp macro="" textlink="">
      <xdr:nvSpPr>
        <xdr:cNvPr id="596" name="テキスト ボックス 595"/>
        <xdr:cNvSpPr txBox="1"/>
      </xdr:nvSpPr>
      <xdr:spPr>
        <a:xfrm>
          <a:off x="13436111" y="94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18507</xdr:rowOff>
    </xdr:from>
    <xdr:to>
      <xdr:col>67</xdr:col>
      <xdr:colOff>101600</xdr:colOff>
      <xdr:row>57</xdr:row>
      <xdr:rowOff>120107</xdr:rowOff>
    </xdr:to>
    <xdr:sp macro="" textlink="">
      <xdr:nvSpPr>
        <xdr:cNvPr id="597" name="楕円 596"/>
        <xdr:cNvSpPr/>
      </xdr:nvSpPr>
      <xdr:spPr>
        <a:xfrm>
          <a:off x="12763500" y="9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136634</xdr:rowOff>
    </xdr:from>
    <xdr:ext cx="534377" cy="259045"/>
    <xdr:sp macro="" textlink="">
      <xdr:nvSpPr>
        <xdr:cNvPr id="598" name="テキスト ボックス 597"/>
        <xdr:cNvSpPr txBox="1"/>
      </xdr:nvSpPr>
      <xdr:spPr>
        <a:xfrm>
          <a:off x="12547111" y="95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7874</xdr:rowOff>
    </xdr:from>
    <xdr:to>
      <xdr:col>85</xdr:col>
      <xdr:colOff>127000</xdr:colOff>
      <xdr:row>78</xdr:row>
      <xdr:rowOff>170498</xdr:rowOff>
    </xdr:to>
    <xdr:cxnSp macro="">
      <xdr:nvCxnSpPr>
        <xdr:cNvPr id="627" name="直線コネクタ 626"/>
        <xdr:cNvCxnSpPr/>
      </xdr:nvCxnSpPr>
      <xdr:spPr>
        <a:xfrm flipV="1">
          <a:off x="15481300" y="13209524"/>
          <a:ext cx="838200" cy="3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137909</xdr:rowOff>
    </xdr:from>
    <xdr:to>
      <xdr:col>81</xdr:col>
      <xdr:colOff>50800</xdr:colOff>
      <xdr:row>78</xdr:row>
      <xdr:rowOff>170498</xdr:rowOff>
    </xdr:to>
    <xdr:cxnSp macro="">
      <xdr:nvCxnSpPr>
        <xdr:cNvPr id="630" name="直線コネクタ 629"/>
        <xdr:cNvCxnSpPr/>
      </xdr:nvCxnSpPr>
      <xdr:spPr>
        <a:xfrm>
          <a:off x="14592300" y="13511009"/>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137909</xdr:rowOff>
    </xdr:from>
    <xdr:to>
      <xdr:col>76</xdr:col>
      <xdr:colOff>114300</xdr:colOff>
      <xdr:row>79</xdr:row>
      <xdr:rowOff>37885</xdr:rowOff>
    </xdr:to>
    <xdr:cxnSp macro="">
      <xdr:nvCxnSpPr>
        <xdr:cNvPr id="633" name="直線コネクタ 632"/>
        <xdr:cNvCxnSpPr/>
      </xdr:nvCxnSpPr>
      <xdr:spPr>
        <a:xfrm flipV="1">
          <a:off x="13703300" y="13511009"/>
          <a:ext cx="8890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31598</xdr:rowOff>
    </xdr:from>
    <xdr:to>
      <xdr:col>71</xdr:col>
      <xdr:colOff>177800</xdr:colOff>
      <xdr:row>79</xdr:row>
      <xdr:rowOff>37885</xdr:rowOff>
    </xdr:to>
    <xdr:cxnSp macro="">
      <xdr:nvCxnSpPr>
        <xdr:cNvPr id="636" name="直線コネクタ 635"/>
        <xdr:cNvCxnSpPr/>
      </xdr:nvCxnSpPr>
      <xdr:spPr>
        <a:xfrm>
          <a:off x="12814300" y="1357614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86919</xdr:rowOff>
    </xdr:from>
    <xdr:to>
      <xdr:col>72</xdr:col>
      <xdr:colOff>38100</xdr:colOff>
      <xdr:row>79</xdr:row>
      <xdr:rowOff>17069</xdr:rowOff>
    </xdr:to>
    <xdr:sp macro="" textlink="">
      <xdr:nvSpPr>
        <xdr:cNvPr id="637" name="フローチャート: 判断 636"/>
        <xdr:cNvSpPr/>
      </xdr:nvSpPr>
      <xdr:spPr>
        <a:xfrm>
          <a:off x="13652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33596</xdr:rowOff>
    </xdr:from>
    <xdr:ext cx="469744" cy="259045"/>
    <xdr:sp macro="" textlink="">
      <xdr:nvSpPr>
        <xdr:cNvPr id="638" name="テキスト ボックス 637"/>
        <xdr:cNvSpPr txBox="1"/>
      </xdr:nvSpPr>
      <xdr:spPr>
        <a:xfrm>
          <a:off x="13468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156375</xdr:rowOff>
    </xdr:from>
    <xdr:to>
      <xdr:col>67</xdr:col>
      <xdr:colOff>101600</xdr:colOff>
      <xdr:row>79</xdr:row>
      <xdr:rowOff>86525</xdr:rowOff>
    </xdr:to>
    <xdr:sp macro="" textlink="">
      <xdr:nvSpPr>
        <xdr:cNvPr id="639" name="フローチャート: 判断 638"/>
        <xdr:cNvSpPr/>
      </xdr:nvSpPr>
      <xdr:spPr>
        <a:xfrm>
          <a:off x="12763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77652</xdr:rowOff>
    </xdr:from>
    <xdr:ext cx="378565" cy="259045"/>
    <xdr:sp macro="" textlink="">
      <xdr:nvSpPr>
        <xdr:cNvPr id="640" name="テキスト ボックス 639"/>
        <xdr:cNvSpPr txBox="1"/>
      </xdr:nvSpPr>
      <xdr:spPr>
        <a:xfrm>
          <a:off x="12625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128524</xdr:rowOff>
    </xdr:from>
    <xdr:to>
      <xdr:col>85</xdr:col>
      <xdr:colOff>177800</xdr:colOff>
      <xdr:row>77</xdr:row>
      <xdr:rowOff>58674</xdr:rowOff>
    </xdr:to>
    <xdr:sp macro="" textlink="">
      <xdr:nvSpPr>
        <xdr:cNvPr id="646" name="楕円 645"/>
        <xdr:cNvSpPr/>
      </xdr:nvSpPr>
      <xdr:spPr>
        <a:xfrm>
          <a:off x="16268700" y="131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151401</xdr:rowOff>
    </xdr:from>
    <xdr:ext cx="534377" cy="259045"/>
    <xdr:sp macro="" textlink="">
      <xdr:nvSpPr>
        <xdr:cNvPr id="647" name="災害復旧費該当値テキスト"/>
        <xdr:cNvSpPr txBox="1"/>
      </xdr:nvSpPr>
      <xdr:spPr>
        <a:xfrm>
          <a:off x="16370300" y="130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119698</xdr:rowOff>
    </xdr:from>
    <xdr:to>
      <xdr:col>81</xdr:col>
      <xdr:colOff>101600</xdr:colOff>
      <xdr:row>79</xdr:row>
      <xdr:rowOff>49848</xdr:rowOff>
    </xdr:to>
    <xdr:sp macro="" textlink="">
      <xdr:nvSpPr>
        <xdr:cNvPr id="648" name="楕円 647"/>
        <xdr:cNvSpPr/>
      </xdr:nvSpPr>
      <xdr:spPr>
        <a:xfrm>
          <a:off x="15430500" y="13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66375</xdr:rowOff>
    </xdr:from>
    <xdr:ext cx="469744" cy="259045"/>
    <xdr:sp macro="" textlink="">
      <xdr:nvSpPr>
        <xdr:cNvPr id="649" name="テキスト ボックス 648"/>
        <xdr:cNvSpPr txBox="1"/>
      </xdr:nvSpPr>
      <xdr:spPr>
        <a:xfrm>
          <a:off x="15246428" y="132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87109</xdr:rowOff>
    </xdr:from>
    <xdr:to>
      <xdr:col>76</xdr:col>
      <xdr:colOff>165100</xdr:colOff>
      <xdr:row>79</xdr:row>
      <xdr:rowOff>17259</xdr:rowOff>
    </xdr:to>
    <xdr:sp macro="" textlink="">
      <xdr:nvSpPr>
        <xdr:cNvPr id="650" name="楕円 649"/>
        <xdr:cNvSpPr/>
      </xdr:nvSpPr>
      <xdr:spPr>
        <a:xfrm>
          <a:off x="14541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33786</xdr:rowOff>
    </xdr:from>
    <xdr:ext cx="469744" cy="259045"/>
    <xdr:sp macro="" textlink="">
      <xdr:nvSpPr>
        <xdr:cNvPr id="651" name="テキスト ボックス 650"/>
        <xdr:cNvSpPr txBox="1"/>
      </xdr:nvSpPr>
      <xdr:spPr>
        <a:xfrm>
          <a:off x="14357428" y="132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158535</xdr:rowOff>
    </xdr:from>
    <xdr:to>
      <xdr:col>72</xdr:col>
      <xdr:colOff>38100</xdr:colOff>
      <xdr:row>79</xdr:row>
      <xdr:rowOff>88685</xdr:rowOff>
    </xdr:to>
    <xdr:sp macro="" textlink="">
      <xdr:nvSpPr>
        <xdr:cNvPr id="652" name="楕円 651"/>
        <xdr:cNvSpPr/>
      </xdr:nvSpPr>
      <xdr:spPr>
        <a:xfrm>
          <a:off x="136525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79812</xdr:rowOff>
    </xdr:from>
    <xdr:ext cx="378565" cy="259045"/>
    <xdr:sp macro="" textlink="">
      <xdr:nvSpPr>
        <xdr:cNvPr id="653" name="テキスト ボックス 652"/>
        <xdr:cNvSpPr txBox="1"/>
      </xdr:nvSpPr>
      <xdr:spPr>
        <a:xfrm>
          <a:off x="13514017" y="136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152248</xdr:rowOff>
    </xdr:from>
    <xdr:to>
      <xdr:col>67</xdr:col>
      <xdr:colOff>101600</xdr:colOff>
      <xdr:row>79</xdr:row>
      <xdr:rowOff>82398</xdr:rowOff>
    </xdr:to>
    <xdr:sp macro="" textlink="">
      <xdr:nvSpPr>
        <xdr:cNvPr id="654" name="楕円 653"/>
        <xdr:cNvSpPr/>
      </xdr:nvSpPr>
      <xdr:spPr>
        <a:xfrm>
          <a:off x="12763500" y="13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98925</xdr:rowOff>
    </xdr:from>
    <xdr:ext cx="469744" cy="259045"/>
    <xdr:sp macro="" textlink="">
      <xdr:nvSpPr>
        <xdr:cNvPr id="655" name="テキスト ボックス 654"/>
        <xdr:cNvSpPr txBox="1"/>
      </xdr:nvSpPr>
      <xdr:spPr>
        <a:xfrm>
          <a:off x="12579428" y="133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15669</xdr:rowOff>
    </xdr:from>
    <xdr:to>
      <xdr:col>85</xdr:col>
      <xdr:colOff>127000</xdr:colOff>
      <xdr:row>92</xdr:row>
      <xdr:rowOff>167230</xdr:rowOff>
    </xdr:to>
    <xdr:cxnSp macro="">
      <xdr:nvCxnSpPr>
        <xdr:cNvPr id="686" name="直線コネクタ 685"/>
        <xdr:cNvCxnSpPr/>
      </xdr:nvCxnSpPr>
      <xdr:spPr>
        <a:xfrm>
          <a:off x="15481300" y="15789069"/>
          <a:ext cx="838200" cy="1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15669</xdr:rowOff>
    </xdr:from>
    <xdr:to>
      <xdr:col>81</xdr:col>
      <xdr:colOff>50800</xdr:colOff>
      <xdr:row>92</xdr:row>
      <xdr:rowOff>120710</xdr:rowOff>
    </xdr:to>
    <xdr:cxnSp macro="">
      <xdr:nvCxnSpPr>
        <xdr:cNvPr id="689" name="直線コネクタ 688"/>
        <xdr:cNvCxnSpPr/>
      </xdr:nvCxnSpPr>
      <xdr:spPr>
        <a:xfrm flipV="1">
          <a:off x="14592300" y="15789069"/>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120710</xdr:rowOff>
    </xdr:from>
    <xdr:to>
      <xdr:col>76</xdr:col>
      <xdr:colOff>114300</xdr:colOff>
      <xdr:row>92</xdr:row>
      <xdr:rowOff>139585</xdr:rowOff>
    </xdr:to>
    <xdr:cxnSp macro="">
      <xdr:nvCxnSpPr>
        <xdr:cNvPr id="692" name="直線コネクタ 691"/>
        <xdr:cNvCxnSpPr/>
      </xdr:nvCxnSpPr>
      <xdr:spPr>
        <a:xfrm flipV="1">
          <a:off x="13703300" y="15894110"/>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10753</xdr:rowOff>
    </xdr:from>
    <xdr:to>
      <xdr:col>71</xdr:col>
      <xdr:colOff>177800</xdr:colOff>
      <xdr:row>92</xdr:row>
      <xdr:rowOff>139585</xdr:rowOff>
    </xdr:to>
    <xdr:cxnSp macro="">
      <xdr:nvCxnSpPr>
        <xdr:cNvPr id="695" name="直線コネクタ 694"/>
        <xdr:cNvCxnSpPr/>
      </xdr:nvCxnSpPr>
      <xdr:spPr>
        <a:xfrm>
          <a:off x="12814300" y="15784153"/>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50202</xdr:rowOff>
    </xdr:from>
    <xdr:to>
      <xdr:col>72</xdr:col>
      <xdr:colOff>38100</xdr:colOff>
      <xdr:row>94</xdr:row>
      <xdr:rowOff>151802</xdr:rowOff>
    </xdr:to>
    <xdr:sp macro="" textlink="">
      <xdr:nvSpPr>
        <xdr:cNvPr id="696" name="フローチャート: 判断 695"/>
        <xdr:cNvSpPr/>
      </xdr:nvSpPr>
      <xdr:spPr>
        <a:xfrm>
          <a:off x="13652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142929</xdr:rowOff>
    </xdr:from>
    <xdr:ext cx="534377" cy="259045"/>
    <xdr:sp macro="" textlink="">
      <xdr:nvSpPr>
        <xdr:cNvPr id="697" name="テキスト ボックス 696"/>
        <xdr:cNvSpPr txBox="1"/>
      </xdr:nvSpPr>
      <xdr:spPr>
        <a:xfrm>
          <a:off x="13436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104494</xdr:rowOff>
    </xdr:from>
    <xdr:to>
      <xdr:col>67</xdr:col>
      <xdr:colOff>101600</xdr:colOff>
      <xdr:row>96</xdr:row>
      <xdr:rowOff>34644</xdr:rowOff>
    </xdr:to>
    <xdr:sp macro="" textlink="">
      <xdr:nvSpPr>
        <xdr:cNvPr id="698" name="フローチャート: 判断 697"/>
        <xdr:cNvSpPr/>
      </xdr:nvSpPr>
      <xdr:spPr>
        <a:xfrm>
          <a:off x="12763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25771</xdr:rowOff>
    </xdr:from>
    <xdr:ext cx="534377" cy="259045"/>
    <xdr:sp macro="" textlink="">
      <xdr:nvSpPr>
        <xdr:cNvPr id="699" name="テキスト ボックス 698"/>
        <xdr:cNvSpPr txBox="1"/>
      </xdr:nvSpPr>
      <xdr:spPr>
        <a:xfrm>
          <a:off x="12547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116430</xdr:rowOff>
    </xdr:from>
    <xdr:to>
      <xdr:col>85</xdr:col>
      <xdr:colOff>177800</xdr:colOff>
      <xdr:row>93</xdr:row>
      <xdr:rowOff>46580</xdr:rowOff>
    </xdr:to>
    <xdr:sp macro="" textlink="">
      <xdr:nvSpPr>
        <xdr:cNvPr id="705" name="楕円 704"/>
        <xdr:cNvSpPr/>
      </xdr:nvSpPr>
      <xdr:spPr>
        <a:xfrm>
          <a:off x="16268700" y="15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139307</xdr:rowOff>
    </xdr:from>
    <xdr:ext cx="534377" cy="259045"/>
    <xdr:sp macro="" textlink="">
      <xdr:nvSpPr>
        <xdr:cNvPr id="706" name="公債費該当値テキスト"/>
        <xdr:cNvSpPr txBox="1"/>
      </xdr:nvSpPr>
      <xdr:spPr>
        <a:xfrm>
          <a:off x="16370300" y="1574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136319</xdr:rowOff>
    </xdr:from>
    <xdr:to>
      <xdr:col>81</xdr:col>
      <xdr:colOff>101600</xdr:colOff>
      <xdr:row>92</xdr:row>
      <xdr:rowOff>66469</xdr:rowOff>
    </xdr:to>
    <xdr:sp macro="" textlink="">
      <xdr:nvSpPr>
        <xdr:cNvPr id="707" name="楕円 706"/>
        <xdr:cNvSpPr/>
      </xdr:nvSpPr>
      <xdr:spPr>
        <a:xfrm>
          <a:off x="15430500" y="157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82996</xdr:rowOff>
    </xdr:from>
    <xdr:ext cx="534377" cy="259045"/>
    <xdr:sp macro="" textlink="">
      <xdr:nvSpPr>
        <xdr:cNvPr id="708" name="テキスト ボックス 707"/>
        <xdr:cNvSpPr txBox="1"/>
      </xdr:nvSpPr>
      <xdr:spPr>
        <a:xfrm>
          <a:off x="15214111" y="15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69910</xdr:rowOff>
    </xdr:from>
    <xdr:to>
      <xdr:col>76</xdr:col>
      <xdr:colOff>165100</xdr:colOff>
      <xdr:row>93</xdr:row>
      <xdr:rowOff>60</xdr:rowOff>
    </xdr:to>
    <xdr:sp macro="" textlink="">
      <xdr:nvSpPr>
        <xdr:cNvPr id="709" name="楕円 708"/>
        <xdr:cNvSpPr/>
      </xdr:nvSpPr>
      <xdr:spPr>
        <a:xfrm>
          <a:off x="14541500" y="158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16587</xdr:rowOff>
    </xdr:from>
    <xdr:ext cx="534377" cy="259045"/>
    <xdr:sp macro="" textlink="">
      <xdr:nvSpPr>
        <xdr:cNvPr id="710" name="テキスト ボックス 709"/>
        <xdr:cNvSpPr txBox="1"/>
      </xdr:nvSpPr>
      <xdr:spPr>
        <a:xfrm>
          <a:off x="14325111" y="156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88785</xdr:rowOff>
    </xdr:from>
    <xdr:to>
      <xdr:col>72</xdr:col>
      <xdr:colOff>38100</xdr:colOff>
      <xdr:row>93</xdr:row>
      <xdr:rowOff>18935</xdr:rowOff>
    </xdr:to>
    <xdr:sp macro="" textlink="">
      <xdr:nvSpPr>
        <xdr:cNvPr id="711" name="楕円 710"/>
        <xdr:cNvSpPr/>
      </xdr:nvSpPr>
      <xdr:spPr>
        <a:xfrm>
          <a:off x="13652500" y="15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35462</xdr:rowOff>
    </xdr:from>
    <xdr:ext cx="534377" cy="259045"/>
    <xdr:sp macro="" textlink="">
      <xdr:nvSpPr>
        <xdr:cNvPr id="712" name="テキスト ボックス 711"/>
        <xdr:cNvSpPr txBox="1"/>
      </xdr:nvSpPr>
      <xdr:spPr>
        <a:xfrm>
          <a:off x="13436111" y="156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131403</xdr:rowOff>
    </xdr:from>
    <xdr:to>
      <xdr:col>67</xdr:col>
      <xdr:colOff>101600</xdr:colOff>
      <xdr:row>92</xdr:row>
      <xdr:rowOff>61553</xdr:rowOff>
    </xdr:to>
    <xdr:sp macro="" textlink="">
      <xdr:nvSpPr>
        <xdr:cNvPr id="713" name="楕円 712"/>
        <xdr:cNvSpPr/>
      </xdr:nvSpPr>
      <xdr:spPr>
        <a:xfrm>
          <a:off x="12763500" y="157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78080</xdr:rowOff>
    </xdr:from>
    <xdr:ext cx="534377" cy="259045"/>
    <xdr:sp macro="" textlink="">
      <xdr:nvSpPr>
        <xdr:cNvPr id="714" name="テキスト ボックス 713"/>
        <xdr:cNvSpPr txBox="1"/>
      </xdr:nvSpPr>
      <xdr:spPr>
        <a:xfrm>
          <a:off x="12547111" y="155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131699</xdr:rowOff>
    </xdr:from>
    <xdr:to>
      <xdr:col>102</xdr:col>
      <xdr:colOff>114300</xdr:colOff>
      <xdr:row>38</xdr:row>
      <xdr:rowOff>139700</xdr:rowOff>
    </xdr:to>
    <xdr:cxnSp macro="">
      <xdr:nvCxnSpPr>
        <xdr:cNvPr id="750" name="直線コネクタ 749"/>
        <xdr:cNvCxnSpPr/>
      </xdr:nvCxnSpPr>
      <xdr:spPr>
        <a:xfrm>
          <a:off x="18656300" y="66467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1" name="フローチャート: 判断 750"/>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2" name="テキスト ボックス 751"/>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53" name="フローチャート: 判断 752"/>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54" name="テキスト ボックス 753"/>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80899</xdr:rowOff>
    </xdr:from>
    <xdr:to>
      <xdr:col>98</xdr:col>
      <xdr:colOff>38100</xdr:colOff>
      <xdr:row>39</xdr:row>
      <xdr:rowOff>11049</xdr:rowOff>
    </xdr:to>
    <xdr:sp macro="" textlink="">
      <xdr:nvSpPr>
        <xdr:cNvPr id="768" name="楕円 767"/>
        <xdr:cNvSpPr/>
      </xdr:nvSpPr>
      <xdr:spPr>
        <a:xfrm>
          <a:off x="18605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2176</xdr:rowOff>
    </xdr:from>
    <xdr:ext cx="313932" cy="259045"/>
    <xdr:sp macro="" textlink="">
      <xdr:nvSpPr>
        <xdr:cNvPr id="769" name="テキスト ボックス 768"/>
        <xdr:cNvSpPr txBox="1"/>
      </xdr:nvSpPr>
      <xdr:spPr>
        <a:xfrm>
          <a:off x="18499333" y="66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69,537</a:t>
          </a:r>
          <a:r>
            <a:rPr kumimoji="1" lang="ja-JP" altLang="ja-JP" sz="1100">
              <a:solidFill>
                <a:schemeClr val="dk1"/>
              </a:solidFill>
              <a:effectLst/>
              <a:latin typeface="+mn-lt"/>
              <a:ea typeface="+mn-ea"/>
              <a:cs typeface="+mn-cs"/>
            </a:rPr>
            <a:t>円と類似団体・全国・県内平均より高くなってる。これは，市役所本庁舎の建設など普通建設事業費の増加によるものである。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民生費は，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160,316</a:t>
          </a:r>
          <a:r>
            <a:rPr kumimoji="1" lang="ja-JP" altLang="ja-JP" sz="1100">
              <a:solidFill>
                <a:schemeClr val="dk1"/>
              </a:solidFill>
              <a:effectLst/>
              <a:latin typeface="+mn-lt"/>
              <a:ea typeface="+mn-ea"/>
              <a:cs typeface="+mn-cs"/>
            </a:rPr>
            <a:t>円と類似団体・全国平均より高くなって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月豪雨災害に対する災害救助費</a:t>
          </a:r>
          <a:r>
            <a:rPr kumimoji="1" lang="ja-JP" altLang="ja-JP" sz="1100">
              <a:solidFill>
                <a:schemeClr val="dk1"/>
              </a:solidFill>
              <a:effectLst/>
              <a:latin typeface="+mn-lt"/>
              <a:ea typeface="+mn-ea"/>
              <a:cs typeface="+mn-cs"/>
            </a:rPr>
            <a:t>などの増加によるものである。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衛生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51,195</a:t>
          </a:r>
          <a:r>
            <a:rPr kumimoji="1" lang="ja-JP" altLang="ja-JP" sz="1100">
              <a:solidFill>
                <a:schemeClr val="dk1"/>
              </a:solidFill>
              <a:effectLst/>
              <a:latin typeface="+mn-lt"/>
              <a:ea typeface="+mn-ea"/>
              <a:cs typeface="+mn-cs"/>
            </a:rPr>
            <a:t>円と類似団体・全国・県内平均より高くなって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る。これは，</a:t>
          </a:r>
          <a:r>
            <a:rPr kumimoji="1" lang="ja-JP" altLang="en-US" sz="1100">
              <a:solidFill>
                <a:schemeClr val="dk1"/>
              </a:solidFill>
              <a:effectLst/>
              <a:latin typeface="+mn-lt"/>
              <a:ea typeface="+mn-ea"/>
              <a:cs typeface="+mn-cs"/>
            </a:rPr>
            <a:t>新斎場の建設など普通建設事業費</a:t>
          </a:r>
          <a:r>
            <a:rPr kumimoji="1" lang="ja-JP" altLang="ja-JP" sz="1100">
              <a:solidFill>
                <a:schemeClr val="dk1"/>
              </a:solidFill>
              <a:effectLst/>
              <a:latin typeface="+mn-lt"/>
              <a:ea typeface="+mn-ea"/>
              <a:cs typeface="+mn-cs"/>
            </a:rPr>
            <a:t>の増加によるものである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19,083</a:t>
          </a:r>
          <a:r>
            <a:rPr kumimoji="1" lang="ja-JP" altLang="ja-JP" sz="1100">
              <a:solidFill>
                <a:schemeClr val="dk1"/>
              </a:solidFill>
              <a:effectLst/>
              <a:latin typeface="+mn-lt"/>
              <a:ea typeface="+mn-ea"/>
              <a:cs typeface="+mn-cs"/>
            </a:rPr>
            <a:t>円と</a:t>
          </a:r>
          <a:r>
            <a:rPr kumimoji="1" lang="ja-JP" altLang="ja-JP" sz="1100" b="0" i="0" baseline="0">
              <a:solidFill>
                <a:schemeClr val="dk1"/>
              </a:solidFill>
              <a:effectLst/>
              <a:latin typeface="+mn-lt"/>
              <a:ea typeface="+mn-ea"/>
              <a:cs typeface="+mn-cs"/>
            </a:rPr>
            <a:t>類似団体・全国・県内平均より高くなってる。これは，本郷産業団地整備のための事業費の増加によるものである。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災害復旧費は，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29,880</a:t>
          </a:r>
          <a:r>
            <a:rPr kumimoji="1" lang="ja-JP" altLang="ja-JP" sz="1100">
              <a:solidFill>
                <a:schemeClr val="dk1"/>
              </a:solidFill>
              <a:effectLst/>
              <a:latin typeface="+mn-lt"/>
              <a:ea typeface="+mn-ea"/>
              <a:cs typeface="+mn-cs"/>
            </a:rPr>
            <a:t>円と類似団体・全国・県内平均より高くなって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月豪雨災害に対する</a:t>
          </a:r>
          <a:r>
            <a:rPr kumimoji="1" lang="ja-JP" altLang="en-US" sz="1100">
              <a:solidFill>
                <a:schemeClr val="dk1"/>
              </a:solidFill>
              <a:effectLst/>
              <a:latin typeface="+mn-lt"/>
              <a:ea typeface="+mn-ea"/>
              <a:cs typeface="+mn-cs"/>
            </a:rPr>
            <a:t>土木施設災害復旧費など災害復旧工事費の</a:t>
          </a:r>
          <a:r>
            <a:rPr kumimoji="1" lang="ja-JP" altLang="ja-JP" sz="1100">
              <a:solidFill>
                <a:schemeClr val="dk1"/>
              </a:solidFill>
              <a:effectLst/>
              <a:latin typeface="+mn-lt"/>
              <a:ea typeface="+mn-ea"/>
              <a:cs typeface="+mn-cs"/>
            </a:rPr>
            <a:t>増加によるものである</a:t>
          </a:r>
          <a:r>
            <a:rPr kumimoji="1" lang="ja-JP" altLang="en-US"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財政調整基金残高は，適切な財源確保と歳出の精査により，取崩しを回避しており，前年度から微増となっている。標準財政規模比が</a:t>
          </a:r>
          <a:r>
            <a:rPr kumimoji="1" lang="en-US" altLang="ja-JP" sz="1100" baseline="0">
              <a:solidFill>
                <a:schemeClr val="dk1"/>
              </a:solidFill>
              <a:effectLst/>
              <a:latin typeface="+mn-lt"/>
              <a:ea typeface="+mn-ea"/>
              <a:cs typeface="+mn-cs"/>
            </a:rPr>
            <a:t>0.17</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したのは，</a:t>
          </a:r>
          <a:r>
            <a:rPr kumimoji="1" lang="ja-JP" altLang="en-US" sz="1100" baseline="0">
              <a:solidFill>
                <a:schemeClr val="dk1"/>
              </a:solidFill>
              <a:effectLst/>
              <a:latin typeface="+mn-lt"/>
              <a:ea typeface="+mn-ea"/>
              <a:cs typeface="+mn-cs"/>
            </a:rPr>
            <a:t>個人市民税及び法人市民税</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収により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標準財政規模が前年度より</a:t>
          </a:r>
          <a:r>
            <a:rPr kumimoji="1" lang="en-US" altLang="ja-JP" sz="1100" baseline="0">
              <a:solidFill>
                <a:schemeClr val="dk1"/>
              </a:solidFill>
              <a:effectLst/>
              <a:latin typeface="+mn-lt"/>
              <a:ea typeface="+mn-ea"/>
              <a:cs typeface="+mn-cs"/>
            </a:rPr>
            <a:t>187</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したことによる。実質収支額は</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し，また，実質単年度収支は</a:t>
          </a:r>
          <a:r>
            <a:rPr kumimoji="1" lang="ja-JP" altLang="en-US" sz="1100" baseline="0">
              <a:solidFill>
                <a:schemeClr val="dk1"/>
              </a:solidFill>
              <a:effectLst/>
              <a:latin typeface="+mn-lt"/>
              <a:ea typeface="+mn-ea"/>
              <a:cs typeface="+mn-cs"/>
            </a:rPr>
            <a:t>減少となっており</a:t>
          </a:r>
          <a:r>
            <a:rPr kumimoji="1" lang="ja-JP" altLang="ja-JP" sz="1100" baseline="0">
              <a:solidFill>
                <a:schemeClr val="dk1"/>
              </a:solidFill>
              <a:effectLst/>
              <a:latin typeface="+mn-lt"/>
              <a:ea typeface="+mn-ea"/>
              <a:cs typeface="+mn-cs"/>
            </a:rPr>
            <a:t>，引き続き市税，使用料・手数料，財産収入等の自主財源の確保に努める。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全会計が黒字で推移しており，健全な状態にある。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52502402</v>
      </c>
      <c r="BO4" s="461"/>
      <c r="BP4" s="461"/>
      <c r="BQ4" s="461"/>
      <c r="BR4" s="461"/>
      <c r="BS4" s="461"/>
      <c r="BT4" s="461"/>
      <c r="BU4" s="462"/>
      <c r="BV4" s="460">
        <v>48998117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2.1</v>
      </c>
      <c r="CU4" s="642"/>
      <c r="CV4" s="642"/>
      <c r="CW4" s="642"/>
      <c r="CX4" s="642"/>
      <c r="CY4" s="642"/>
      <c r="CZ4" s="642"/>
      <c r="DA4" s="643"/>
      <c r="DB4" s="641">
        <v>1.7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50243791</v>
      </c>
      <c r="BO5" s="466"/>
      <c r="BP5" s="466"/>
      <c r="BQ5" s="466"/>
      <c r="BR5" s="466"/>
      <c r="BS5" s="466"/>
      <c r="BT5" s="466"/>
      <c r="BU5" s="467"/>
      <c r="BV5" s="465">
        <v>48386865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91.5</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2258611</v>
      </c>
      <c r="BO6" s="466"/>
      <c r="BP6" s="466"/>
      <c r="BQ6" s="466"/>
      <c r="BR6" s="466"/>
      <c r="BS6" s="466"/>
      <c r="BT6" s="466"/>
      <c r="BU6" s="467"/>
      <c r="BV6" s="465">
        <v>611252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97.3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1689642</v>
      </c>
      <c r="BO7" s="466"/>
      <c r="BP7" s="466"/>
      <c r="BQ7" s="466"/>
      <c r="BR7" s="466"/>
      <c r="BS7" s="466"/>
      <c r="BT7" s="466"/>
      <c r="BU7" s="467"/>
      <c r="BV7" s="465">
        <v>142712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26675421</v>
      </c>
      <c r="CU7" s="466"/>
      <c r="CV7" s="466"/>
      <c r="CW7" s="466"/>
      <c r="CX7" s="466"/>
      <c r="CY7" s="466"/>
      <c r="CZ7" s="466"/>
      <c r="DA7" s="467"/>
      <c r="DB7" s="465">
        <v>26862612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568969</v>
      </c>
      <c r="BO8" s="466"/>
      <c r="BP8" s="466"/>
      <c r="BQ8" s="466"/>
      <c r="BR8" s="466"/>
      <c r="BS8" s="466"/>
      <c r="BT8" s="466"/>
      <c r="BU8" s="467"/>
      <c r="BV8" s="465">
        <v>468540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0.56999999999999995</v>
      </c>
      <c r="CU8" s="579"/>
      <c r="CV8" s="579"/>
      <c r="CW8" s="579"/>
      <c r="CX8" s="579"/>
      <c r="CY8" s="579"/>
      <c r="CZ8" s="579"/>
      <c r="DA8" s="580"/>
      <c r="DB8" s="578">
        <v>0.59</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96194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100429</v>
      </c>
      <c r="BO9" s="466"/>
      <c r="BP9" s="466"/>
      <c r="BQ9" s="466"/>
      <c r="BR9" s="466"/>
      <c r="BS9" s="466"/>
      <c r="BT9" s="466"/>
      <c r="BU9" s="467"/>
      <c r="BV9" s="465">
        <v>-233512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20.399999999999999</v>
      </c>
      <c r="CU9" s="436"/>
      <c r="CV9" s="436"/>
      <c r="CW9" s="436"/>
      <c r="CX9" s="436"/>
      <c r="CY9" s="436"/>
      <c r="CZ9" s="436"/>
      <c r="DA9" s="437"/>
      <c r="DB9" s="435">
        <v>24.6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100509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5101</v>
      </c>
      <c r="BO10" s="466"/>
      <c r="BP10" s="466"/>
      <c r="BQ10" s="466"/>
      <c r="BR10" s="466"/>
      <c r="BS10" s="466"/>
      <c r="BT10" s="466"/>
      <c r="BU10" s="467"/>
      <c r="BV10" s="465">
        <v>5199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535465</v>
      </c>
      <c r="BO11" s="466"/>
      <c r="BP11" s="466"/>
      <c r="BQ11" s="466"/>
      <c r="BR11" s="466"/>
      <c r="BS11" s="466"/>
      <c r="BT11" s="466"/>
      <c r="BU11" s="467"/>
      <c r="BV11" s="465">
        <v>1488876</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94384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92308</v>
      </c>
      <c r="S13" s="569"/>
      <c r="T13" s="569"/>
      <c r="U13" s="569"/>
      <c r="V13" s="570"/>
      <c r="W13" s="556" t="s">
        <v>140</v>
      </c>
      <c r="X13" s="478"/>
      <c r="Y13" s="478"/>
      <c r="Z13" s="478"/>
      <c r="AA13" s="478"/>
      <c r="AB13" s="479"/>
      <c r="AC13" s="441">
        <v>2386</v>
      </c>
      <c r="AD13" s="442"/>
      <c r="AE13" s="442"/>
      <c r="AF13" s="442"/>
      <c r="AG13" s="443"/>
      <c r="AH13" s="441">
        <v>2464</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640995</v>
      </c>
      <c r="BO13" s="466"/>
      <c r="BP13" s="466"/>
      <c r="BQ13" s="466"/>
      <c r="BR13" s="466"/>
      <c r="BS13" s="466"/>
      <c r="BT13" s="466"/>
      <c r="BU13" s="467"/>
      <c r="BV13" s="465">
        <v>1260563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95687</v>
      </c>
      <c r="S14" s="569"/>
      <c r="T14" s="569"/>
      <c r="U14" s="569"/>
      <c r="V14" s="570"/>
      <c r="W14" s="571"/>
      <c r="X14" s="481"/>
      <c r="Y14" s="481"/>
      <c r="Z14" s="481"/>
      <c r="AA14" s="481"/>
      <c r="AB14" s="482"/>
      <c r="AC14" s="561">
        <v>5.6</v>
      </c>
      <c r="AD14" s="562"/>
      <c r="AE14" s="562"/>
      <c r="AF14" s="562"/>
      <c r="AG14" s="563"/>
      <c r="AH14" s="561">
        <v>5.8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36.5</v>
      </c>
      <c r="CU14" s="573"/>
      <c r="CV14" s="573"/>
      <c r="CW14" s="573"/>
      <c r="CX14" s="573"/>
      <c r="CY14" s="573"/>
      <c r="CZ14" s="573"/>
      <c r="DA14" s="574"/>
      <c r="DB14" s="572">
        <v>35.299999999999997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93718</v>
      </c>
      <c r="S15" s="569"/>
      <c r="T15" s="569"/>
      <c r="U15" s="569"/>
      <c r="V15" s="570"/>
      <c r="W15" s="556" t="s">
        <v>147</v>
      </c>
      <c r="X15" s="478"/>
      <c r="Y15" s="478"/>
      <c r="Z15" s="478"/>
      <c r="AA15" s="478"/>
      <c r="AB15" s="479"/>
      <c r="AC15" s="441">
        <v>13304</v>
      </c>
      <c r="AD15" s="442"/>
      <c r="AE15" s="442"/>
      <c r="AF15" s="442"/>
      <c r="AG15" s="443"/>
      <c r="AH15" s="441">
        <v>13358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11997828</v>
      </c>
      <c r="BO15" s="461"/>
      <c r="BP15" s="461"/>
      <c r="BQ15" s="461"/>
      <c r="BR15" s="461"/>
      <c r="BS15" s="461"/>
      <c r="BT15" s="461"/>
      <c r="BU15" s="462"/>
      <c r="BV15" s="460">
        <v>12383671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v>
      </c>
      <c r="AD16" s="562"/>
      <c r="AE16" s="562"/>
      <c r="AF16" s="562"/>
      <c r="AG16" s="563"/>
      <c r="AH16" s="561">
        <v>31.4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21350188</v>
      </c>
      <c r="BO16" s="466"/>
      <c r="BP16" s="466"/>
      <c r="BQ16" s="466"/>
      <c r="BR16" s="466"/>
      <c r="BS16" s="466"/>
      <c r="BT16" s="466"/>
      <c r="BU16" s="467"/>
      <c r="BV16" s="465">
        <v>21194957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27247</v>
      </c>
      <c r="AD17" s="442"/>
      <c r="AE17" s="442"/>
      <c r="AF17" s="442"/>
      <c r="AG17" s="443"/>
      <c r="AH17" s="441">
        <v>26711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15271689</v>
      </c>
      <c r="BO17" s="466"/>
      <c r="BP17" s="466"/>
      <c r="BQ17" s="466"/>
      <c r="BR17" s="466"/>
      <c r="BS17" s="466"/>
      <c r="BT17" s="466"/>
      <c r="BU17" s="467"/>
      <c r="BV17" s="465">
        <v>15794953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471.51</v>
      </c>
      <c r="M18" s="530"/>
      <c r="N18" s="530"/>
      <c r="O18" s="530"/>
      <c r="P18" s="530"/>
      <c r="Q18" s="530"/>
      <c r="R18" s="531"/>
      <c r="S18" s="531"/>
      <c r="T18" s="531"/>
      <c r="U18" s="531"/>
      <c r="V18" s="532"/>
      <c r="W18" s="546"/>
      <c r="X18" s="547"/>
      <c r="Y18" s="547"/>
      <c r="Z18" s="547"/>
      <c r="AA18" s="547"/>
      <c r="AB18" s="557"/>
      <c r="AC18" s="429">
        <v>63.5</v>
      </c>
      <c r="AD18" s="430"/>
      <c r="AE18" s="430"/>
      <c r="AF18" s="430"/>
      <c r="AG18" s="533"/>
      <c r="AH18" s="429">
        <v>62.8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24904761</v>
      </c>
      <c r="BO18" s="466"/>
      <c r="BP18" s="466"/>
      <c r="BQ18" s="466"/>
      <c r="BR18" s="466"/>
      <c r="BS18" s="466"/>
      <c r="BT18" s="466"/>
      <c r="BU18" s="467"/>
      <c r="BV18" s="465">
        <v>24774264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204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31631314</v>
      </c>
      <c r="BO19" s="466"/>
      <c r="BP19" s="466"/>
      <c r="BQ19" s="466"/>
      <c r="BR19" s="466"/>
      <c r="BS19" s="466"/>
      <c r="BT19" s="466"/>
      <c r="BU19" s="467"/>
      <c r="BV19" s="465">
        <v>30026850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39888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66359170</v>
      </c>
      <c r="BO23" s="466"/>
      <c r="BP23" s="466"/>
      <c r="BQ23" s="466"/>
      <c r="BR23" s="466"/>
      <c r="BS23" s="466"/>
      <c r="BT23" s="466"/>
      <c r="BU23" s="467"/>
      <c r="BV23" s="465">
        <v>63974032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9430</v>
      </c>
      <c r="R24" s="442"/>
      <c r="S24" s="442"/>
      <c r="T24" s="442"/>
      <c r="U24" s="442"/>
      <c r="V24" s="443"/>
      <c r="W24" s="507"/>
      <c r="X24" s="498"/>
      <c r="Y24" s="499"/>
      <c r="Z24" s="438" t="s">
        <v>171</v>
      </c>
      <c r="AA24" s="439"/>
      <c r="AB24" s="439"/>
      <c r="AC24" s="439"/>
      <c r="AD24" s="439"/>
      <c r="AE24" s="439"/>
      <c r="AF24" s="439"/>
      <c r="AG24" s="440"/>
      <c r="AH24" s="441">
        <v>796</v>
      </c>
      <c r="AI24" s="442"/>
      <c r="AJ24" s="442"/>
      <c r="AK24" s="442"/>
      <c r="AL24" s="443"/>
      <c r="AM24" s="441">
        <v>2485112</v>
      </c>
      <c r="AN24" s="442"/>
      <c r="AO24" s="442"/>
      <c r="AP24" s="442"/>
      <c r="AQ24" s="442"/>
      <c r="AR24" s="443"/>
      <c r="AS24" s="441">
        <v>3122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42746878</v>
      </c>
      <c r="BO24" s="466"/>
      <c r="BP24" s="466"/>
      <c r="BQ24" s="466"/>
      <c r="BR24" s="466"/>
      <c r="BS24" s="466"/>
      <c r="BT24" s="466"/>
      <c r="BU24" s="467"/>
      <c r="BV24" s="465">
        <v>41298982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2</v>
      </c>
      <c r="M25" s="442"/>
      <c r="N25" s="442"/>
      <c r="O25" s="442"/>
      <c r="P25" s="443"/>
      <c r="Q25" s="441">
        <v>7440</v>
      </c>
      <c r="R25" s="442"/>
      <c r="S25" s="442"/>
      <c r="T25" s="442"/>
      <c r="U25" s="442"/>
      <c r="V25" s="443"/>
      <c r="W25" s="507"/>
      <c r="X25" s="498"/>
      <c r="Y25" s="499"/>
      <c r="Z25" s="438" t="s">
        <v>174</v>
      </c>
      <c r="AA25" s="439"/>
      <c r="AB25" s="439"/>
      <c r="AC25" s="439"/>
      <c r="AD25" s="439"/>
      <c r="AE25" s="439"/>
      <c r="AF25" s="439"/>
      <c r="AG25" s="440"/>
      <c r="AH25" s="441">
        <v>167</v>
      </c>
      <c r="AI25" s="442"/>
      <c r="AJ25" s="442"/>
      <c r="AK25" s="442"/>
      <c r="AL25" s="443"/>
      <c r="AM25" s="441">
        <v>531227</v>
      </c>
      <c r="AN25" s="442"/>
      <c r="AO25" s="442"/>
      <c r="AP25" s="442"/>
      <c r="AQ25" s="442"/>
      <c r="AR25" s="443"/>
      <c r="AS25" s="441">
        <v>3181</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9414615</v>
      </c>
      <c r="BO25" s="461"/>
      <c r="BP25" s="461"/>
      <c r="BQ25" s="461"/>
      <c r="BR25" s="461"/>
      <c r="BS25" s="461"/>
      <c r="BT25" s="461"/>
      <c r="BU25" s="462"/>
      <c r="BV25" s="460">
        <v>6068537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6500</v>
      </c>
      <c r="R26" s="442"/>
      <c r="S26" s="442"/>
      <c r="T26" s="442"/>
      <c r="U26" s="442"/>
      <c r="V26" s="443"/>
      <c r="W26" s="507"/>
      <c r="X26" s="498"/>
      <c r="Y26" s="499"/>
      <c r="Z26" s="438" t="s">
        <v>177</v>
      </c>
      <c r="AA26" s="520"/>
      <c r="AB26" s="520"/>
      <c r="AC26" s="520"/>
      <c r="AD26" s="520"/>
      <c r="AE26" s="520"/>
      <c r="AF26" s="520"/>
      <c r="AG26" s="521"/>
      <c r="AH26" s="441">
        <v>27</v>
      </c>
      <c r="AI26" s="442"/>
      <c r="AJ26" s="442"/>
      <c r="AK26" s="442"/>
      <c r="AL26" s="443"/>
      <c r="AM26" s="441">
        <v>86562</v>
      </c>
      <c r="AN26" s="442"/>
      <c r="AO26" s="442"/>
      <c r="AP26" s="442"/>
      <c r="AQ26" s="442"/>
      <c r="AR26" s="443"/>
      <c r="AS26" s="441">
        <v>3206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5300</v>
      </c>
      <c r="R27" s="442"/>
      <c r="S27" s="442"/>
      <c r="T27" s="442"/>
      <c r="U27" s="442"/>
      <c r="V27" s="443"/>
      <c r="W27" s="507"/>
      <c r="X27" s="498"/>
      <c r="Y27" s="499"/>
      <c r="Z27" s="438" t="s">
        <v>180</v>
      </c>
      <c r="AA27" s="439"/>
      <c r="AB27" s="439"/>
      <c r="AC27" s="439"/>
      <c r="AD27" s="439"/>
      <c r="AE27" s="439"/>
      <c r="AF27" s="439"/>
      <c r="AG27" s="440"/>
      <c r="AH27" s="441">
        <v>37</v>
      </c>
      <c r="AI27" s="442"/>
      <c r="AJ27" s="442"/>
      <c r="AK27" s="442"/>
      <c r="AL27" s="443"/>
      <c r="AM27" s="441">
        <v>111342</v>
      </c>
      <c r="AN27" s="442"/>
      <c r="AO27" s="442"/>
      <c r="AP27" s="442"/>
      <c r="AQ27" s="442"/>
      <c r="AR27" s="443"/>
      <c r="AS27" s="441">
        <v>3009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4750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128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5863612</v>
      </c>
      <c r="BO28" s="461"/>
      <c r="BP28" s="461"/>
      <c r="BQ28" s="461"/>
      <c r="BR28" s="461"/>
      <c r="BS28" s="461"/>
      <c r="BT28" s="461"/>
      <c r="BU28" s="462"/>
      <c r="BV28" s="460">
        <v>5858511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24</v>
      </c>
      <c r="M29" s="442"/>
      <c r="N29" s="442"/>
      <c r="O29" s="442"/>
      <c r="P29" s="443"/>
      <c r="Q29" s="441">
        <v>4280</v>
      </c>
      <c r="R29" s="442"/>
      <c r="S29" s="442"/>
      <c r="T29" s="442"/>
      <c r="U29" s="442"/>
      <c r="V29" s="443"/>
      <c r="W29" s="508"/>
      <c r="X29" s="509"/>
      <c r="Y29" s="510"/>
      <c r="Z29" s="438" t="s">
        <v>186</v>
      </c>
      <c r="AA29" s="439"/>
      <c r="AB29" s="439"/>
      <c r="AC29" s="439"/>
      <c r="AD29" s="439"/>
      <c r="AE29" s="439"/>
      <c r="AF29" s="439"/>
      <c r="AG29" s="440"/>
      <c r="AH29" s="441">
        <v>833</v>
      </c>
      <c r="AI29" s="442"/>
      <c r="AJ29" s="442"/>
      <c r="AK29" s="442"/>
      <c r="AL29" s="443"/>
      <c r="AM29" s="441">
        <v>2596454</v>
      </c>
      <c r="AN29" s="442"/>
      <c r="AO29" s="442"/>
      <c r="AP29" s="442"/>
      <c r="AQ29" s="442"/>
      <c r="AR29" s="443"/>
      <c r="AS29" s="441">
        <v>3117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1172253</v>
      </c>
      <c r="BO29" s="466"/>
      <c r="BP29" s="466"/>
      <c r="BQ29" s="466"/>
      <c r="BR29" s="466"/>
      <c r="BS29" s="466"/>
      <c r="BT29" s="466"/>
      <c r="BU29" s="467"/>
      <c r="BV29" s="465">
        <v>1470973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7775065</v>
      </c>
      <c r="BO30" s="469"/>
      <c r="BP30" s="469"/>
      <c r="BQ30" s="469"/>
      <c r="BR30" s="469"/>
      <c r="BS30" s="469"/>
      <c r="BT30" s="469"/>
      <c r="BU30" s="470"/>
      <c r="BV30" s="468">
        <v>7893538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三原看護師養成事業団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ケーブルネットワーク事業特別会計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国民健康保険（直営診療施設勘定）特別会計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IF('各会計、関係団体の財政状況及び健全化判断比率'!B35="","",'各会計、関係団体の財政状況及び健全化判断比率'!B35)</f>
        <v>漁業集落排水事業特別会計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後期高齢者医療広域連合（特別会計）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港湾事業特別会計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13</v>
      </c>
      <c r="BF36" s="424"/>
      <c r="BG36" s="423" t="str">
        <f>IF('各会計、関係団体の財政状況及び健全化判断比率'!B36="","",'各会計、関係団体の財政状況及び健全化判断比率'!B36)</f>
        <v>農業集落排水事業特別会計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三原広域市町村圏事務組合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土地区画整理事業特別会計（一般会計）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14</v>
      </c>
      <c r="BF37" s="424"/>
      <c r="BG37" s="423" t="str">
        <f>IF('各会計、関係団体の財政状況及び健全化判断比率'!B37="","",'各会計、関係団体の財政状況及び健全化判断比率'!B37)</f>
        <v>小型浄化槽事業特別会計</v>
      </c>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広島中部台地土地改良施設管理組合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15</v>
      </c>
      <c r="BF38" s="424"/>
      <c r="BG38" s="423" t="str">
        <f>IF('各会計、関係団体の財政状況及び健全化判断比率'!B38="","",'各会計、関係団体の財政状況及び健全化判断比率'!B38)</f>
        <v>土地区画整理事業特別会計（特別会計）</v>
      </c>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世羅三原斎場組合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世羅中央病院企業団</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22</v>
      </c>
      <c r="BX40" s="424"/>
      <c r="BY40" s="423" t="str">
        <f>IF('各会計、関係団体の財政状況及び健全化判断比率'!B74="","",'各会計、関係団体の財政状況及び健全化判断比率'!B74)</f>
        <v>甲世衛生組合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23</v>
      </c>
      <c r="BX41" s="424"/>
      <c r="BY41" s="423" t="str">
        <f>IF('各会計、関係団体の財政状況及び健全化判断比率'!B75="","",'各会計、関係団体の財政状況及び健全化判断比率'!B75)</f>
        <v>広島県市町総合事務組合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Jy/1q4uioYlPyXil6gzxyUiUOHHalGTHZP+HtdaHQV2AAe03qxrAniNVthxdcNQkuc/8ZWrINRiP6aDVF2TP3Q==" saltValue="20ts79G3RHec/MLnA0fC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c r="A34" s="22"/>
      <c r="B34" s="31"/>
      <c r="C34" s="1244" t="s">
        <v>584</v>
      </c>
      <c r="D34" s="1244"/>
      <c r="E34" s="1245"/>
      <c r="F34" s="32">
        <v>5.7</v>
      </c>
      <c r="G34" s="33">
        <v>6.75</v>
      </c>
      <c r="H34" s="33">
        <v>6.76</v>
      </c>
      <c r="I34" s="33">
        <v>6.87</v>
      </c>
      <c r="J34" s="34">
        <v>6.74</v>
      </c>
      <c r="K34" s="22"/>
      <c r="L34" s="22"/>
      <c r="M34" s="22"/>
      <c r="N34" s="22"/>
      <c r="O34" s="22"/>
      <c r="P34" s="22"/>
    </row>
    <row r="35" spans="1:16" ht="39" customHeight="1">
      <c r="A35" s="22"/>
      <c r="B35" s="35"/>
      <c r="C35" s="1238" t="s">
        <v>585</v>
      </c>
      <c r="D35" s="1239"/>
      <c r="E35" s="1240"/>
      <c r="F35" s="36">
        <v>2.0699999999999998</v>
      </c>
      <c r="G35" s="37">
        <v>3.21</v>
      </c>
      <c r="H35" s="37">
        <v>2.5</v>
      </c>
      <c r="I35" s="37">
        <v>1.73</v>
      </c>
      <c r="J35" s="38">
        <v>2.06</v>
      </c>
      <c r="K35" s="22"/>
      <c r="L35" s="22"/>
      <c r="M35" s="22"/>
      <c r="N35" s="22"/>
      <c r="O35" s="22"/>
      <c r="P35" s="22"/>
    </row>
    <row r="36" spans="1:16" ht="39" customHeight="1">
      <c r="A36" s="22"/>
      <c r="B36" s="35"/>
      <c r="C36" s="1238" t="s">
        <v>586</v>
      </c>
      <c r="D36" s="1239"/>
      <c r="E36" s="1240"/>
      <c r="F36" s="36">
        <v>0.17</v>
      </c>
      <c r="G36" s="37">
        <v>0.05</v>
      </c>
      <c r="H36" s="37">
        <v>1.2</v>
      </c>
      <c r="I36" s="37">
        <v>2.0499999999999998</v>
      </c>
      <c r="J36" s="38">
        <v>1.66</v>
      </c>
      <c r="K36" s="22"/>
      <c r="L36" s="22"/>
      <c r="M36" s="22"/>
      <c r="N36" s="22"/>
      <c r="O36" s="22"/>
      <c r="P36" s="22"/>
    </row>
    <row r="37" spans="1:16" ht="39" customHeight="1">
      <c r="A37" s="22"/>
      <c r="B37" s="35"/>
      <c r="C37" s="1238" t="s">
        <v>587</v>
      </c>
      <c r="D37" s="1239"/>
      <c r="E37" s="1240"/>
      <c r="F37" s="36">
        <v>0.36</v>
      </c>
      <c r="G37" s="37">
        <v>0.71</v>
      </c>
      <c r="H37" s="37">
        <v>0.74</v>
      </c>
      <c r="I37" s="37">
        <v>1.0900000000000001</v>
      </c>
      <c r="J37" s="38">
        <v>1.1100000000000001</v>
      </c>
      <c r="K37" s="22"/>
      <c r="L37" s="22"/>
      <c r="M37" s="22"/>
      <c r="N37" s="22"/>
      <c r="O37" s="22"/>
      <c r="P37" s="22"/>
    </row>
    <row r="38" spans="1:16" ht="39" customHeight="1">
      <c r="A38" s="22"/>
      <c r="B38" s="35"/>
      <c r="C38" s="1238" t="s">
        <v>588</v>
      </c>
      <c r="D38" s="1239"/>
      <c r="E38" s="1240"/>
      <c r="F38" s="36">
        <v>0.05</v>
      </c>
      <c r="G38" s="37">
        <v>0.1</v>
      </c>
      <c r="H38" s="37">
        <v>0.12</v>
      </c>
      <c r="I38" s="37">
        <v>0.01</v>
      </c>
      <c r="J38" s="38">
        <v>0.06</v>
      </c>
      <c r="K38" s="22"/>
      <c r="L38" s="22"/>
      <c r="M38" s="22"/>
      <c r="N38" s="22"/>
      <c r="O38" s="22"/>
      <c r="P38" s="22"/>
    </row>
    <row r="39" spans="1:16" ht="39" customHeight="1">
      <c r="A39" s="22"/>
      <c r="B39" s="35"/>
      <c r="C39" s="1238" t="s">
        <v>589</v>
      </c>
      <c r="D39" s="1239"/>
      <c r="E39" s="1240"/>
      <c r="F39" s="36">
        <v>0</v>
      </c>
      <c r="G39" s="37">
        <v>0.01</v>
      </c>
      <c r="H39" s="37">
        <v>0.02</v>
      </c>
      <c r="I39" s="37">
        <v>7.0000000000000007E-2</v>
      </c>
      <c r="J39" s="38">
        <v>0.02</v>
      </c>
      <c r="K39" s="22"/>
      <c r="L39" s="22"/>
      <c r="M39" s="22"/>
      <c r="N39" s="22"/>
      <c r="O39" s="22"/>
      <c r="P39" s="22"/>
    </row>
    <row r="40" spans="1:16" ht="39" customHeight="1">
      <c r="A40" s="22"/>
      <c r="B40" s="35"/>
      <c r="C40" s="1238" t="s">
        <v>590</v>
      </c>
      <c r="D40" s="1239"/>
      <c r="E40" s="1240"/>
      <c r="F40" s="36">
        <v>0.1</v>
      </c>
      <c r="G40" s="37">
        <v>0.12</v>
      </c>
      <c r="H40" s="37">
        <v>0.02</v>
      </c>
      <c r="I40" s="37">
        <v>0.03</v>
      </c>
      <c r="J40" s="38">
        <v>0.01</v>
      </c>
      <c r="K40" s="22"/>
      <c r="L40" s="22"/>
      <c r="M40" s="22"/>
      <c r="N40" s="22"/>
      <c r="O40" s="22"/>
      <c r="P40" s="22"/>
    </row>
    <row r="41" spans="1:16" ht="39" customHeight="1">
      <c r="A41" s="22"/>
      <c r="B41" s="35"/>
      <c r="C41" s="1238" t="s">
        <v>591</v>
      </c>
      <c r="D41" s="1239"/>
      <c r="E41" s="1240"/>
      <c r="F41" s="36">
        <v>0</v>
      </c>
      <c r="G41" s="37">
        <v>0</v>
      </c>
      <c r="H41" s="37">
        <v>0</v>
      </c>
      <c r="I41" s="37">
        <v>0</v>
      </c>
      <c r="J41" s="38">
        <v>0</v>
      </c>
      <c r="K41" s="22"/>
      <c r="L41" s="22"/>
      <c r="M41" s="22"/>
      <c r="N41" s="22"/>
      <c r="O41" s="22"/>
      <c r="P41" s="22"/>
    </row>
    <row r="42" spans="1:16" ht="39" customHeight="1">
      <c r="A42" s="22"/>
      <c r="B42" s="39"/>
      <c r="C42" s="1238" t="s">
        <v>592</v>
      </c>
      <c r="D42" s="1239"/>
      <c r="E42" s="1240"/>
      <c r="F42" s="36" t="s">
        <v>537</v>
      </c>
      <c r="G42" s="37" t="s">
        <v>537</v>
      </c>
      <c r="H42" s="37" t="s">
        <v>537</v>
      </c>
      <c r="I42" s="37" t="s">
        <v>537</v>
      </c>
      <c r="J42" s="38" t="s">
        <v>537</v>
      </c>
      <c r="K42" s="22"/>
      <c r="L42" s="22"/>
      <c r="M42" s="22"/>
      <c r="N42" s="22"/>
      <c r="O42" s="22"/>
      <c r="P42" s="22"/>
    </row>
    <row r="43" spans="1:16" ht="39" customHeight="1" thickBot="1">
      <c r="A43" s="22"/>
      <c r="B43" s="40"/>
      <c r="C43" s="1241" t="s">
        <v>593</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7jyNNxk7eZy2RaLmpOs1Y7owppzjib3rcppuFAr+2jpwTo8kDyNuFlUrkppVhpOVwdvqzZDbPc+QzBZYWBfQw==" saltValue="K7Ckxo2hN9sHqCqQETjJ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c r="A45" s="48"/>
      <c r="B45" s="1264" t="s">
        <v>11</v>
      </c>
      <c r="C45" s="1265"/>
      <c r="D45" s="58"/>
      <c r="E45" s="1270" t="s">
        <v>12</v>
      </c>
      <c r="F45" s="1270"/>
      <c r="G45" s="1270"/>
      <c r="H45" s="1270"/>
      <c r="I45" s="1270"/>
      <c r="J45" s="1271"/>
      <c r="K45" s="59">
        <v>6395</v>
      </c>
      <c r="L45" s="60">
        <v>6104</v>
      </c>
      <c r="M45" s="60">
        <v>5922</v>
      </c>
      <c r="N45" s="60">
        <v>6031</v>
      </c>
      <c r="O45" s="61">
        <v>6006</v>
      </c>
      <c r="P45" s="48"/>
      <c r="Q45" s="48"/>
      <c r="R45" s="48"/>
      <c r="S45" s="48"/>
      <c r="T45" s="48"/>
      <c r="U45" s="48"/>
    </row>
    <row r="46" spans="1:21" ht="30.75" customHeight="1">
      <c r="A46" s="48"/>
      <c r="B46" s="1266"/>
      <c r="C46" s="1267"/>
      <c r="D46" s="62"/>
      <c r="E46" s="1248" t="s">
        <v>13</v>
      </c>
      <c r="F46" s="1248"/>
      <c r="G46" s="1248"/>
      <c r="H46" s="1248"/>
      <c r="I46" s="1248"/>
      <c r="J46" s="1249"/>
      <c r="K46" s="63" t="s">
        <v>537</v>
      </c>
      <c r="L46" s="64" t="s">
        <v>537</v>
      </c>
      <c r="M46" s="64" t="s">
        <v>537</v>
      </c>
      <c r="N46" s="64" t="s">
        <v>537</v>
      </c>
      <c r="O46" s="65" t="s">
        <v>537</v>
      </c>
      <c r="P46" s="48"/>
      <c r="Q46" s="48"/>
      <c r="R46" s="48"/>
      <c r="S46" s="48"/>
      <c r="T46" s="48"/>
      <c r="U46" s="48"/>
    </row>
    <row r="47" spans="1:21" ht="30.75" customHeight="1">
      <c r="A47" s="48"/>
      <c r="B47" s="1266"/>
      <c r="C47" s="1267"/>
      <c r="D47" s="62"/>
      <c r="E47" s="1248" t="s">
        <v>14</v>
      </c>
      <c r="F47" s="1248"/>
      <c r="G47" s="1248"/>
      <c r="H47" s="1248"/>
      <c r="I47" s="1248"/>
      <c r="J47" s="1249"/>
      <c r="K47" s="63" t="s">
        <v>537</v>
      </c>
      <c r="L47" s="64" t="s">
        <v>537</v>
      </c>
      <c r="M47" s="64" t="s">
        <v>537</v>
      </c>
      <c r="N47" s="64" t="s">
        <v>537</v>
      </c>
      <c r="O47" s="65" t="s">
        <v>537</v>
      </c>
      <c r="P47" s="48"/>
      <c r="Q47" s="48"/>
      <c r="R47" s="48"/>
      <c r="S47" s="48"/>
      <c r="T47" s="48"/>
      <c r="U47" s="48"/>
    </row>
    <row r="48" spans="1:21" ht="30.75" customHeight="1">
      <c r="A48" s="48"/>
      <c r="B48" s="1266"/>
      <c r="C48" s="1267"/>
      <c r="D48" s="62"/>
      <c r="E48" s="1248" t="s">
        <v>15</v>
      </c>
      <c r="F48" s="1248"/>
      <c r="G48" s="1248"/>
      <c r="H48" s="1248"/>
      <c r="I48" s="1248"/>
      <c r="J48" s="1249"/>
      <c r="K48" s="63">
        <v>1313</v>
      </c>
      <c r="L48" s="64">
        <v>1334</v>
      </c>
      <c r="M48" s="64">
        <v>1388</v>
      </c>
      <c r="N48" s="64">
        <v>1550</v>
      </c>
      <c r="O48" s="65">
        <v>1672</v>
      </c>
      <c r="P48" s="48"/>
      <c r="Q48" s="48"/>
      <c r="R48" s="48"/>
      <c r="S48" s="48"/>
      <c r="T48" s="48"/>
      <c r="U48" s="48"/>
    </row>
    <row r="49" spans="1:21" ht="30.75" customHeight="1">
      <c r="A49" s="48"/>
      <c r="B49" s="1266"/>
      <c r="C49" s="1267"/>
      <c r="D49" s="62"/>
      <c r="E49" s="1248" t="s">
        <v>16</v>
      </c>
      <c r="F49" s="1248"/>
      <c r="G49" s="1248"/>
      <c r="H49" s="1248"/>
      <c r="I49" s="1248"/>
      <c r="J49" s="1249"/>
      <c r="K49" s="63">
        <v>8</v>
      </c>
      <c r="L49" s="64">
        <v>9</v>
      </c>
      <c r="M49" s="64">
        <v>9</v>
      </c>
      <c r="N49" s="64">
        <v>10</v>
      </c>
      <c r="O49" s="65">
        <v>11</v>
      </c>
      <c r="P49" s="48"/>
      <c r="Q49" s="48"/>
      <c r="R49" s="48"/>
      <c r="S49" s="48"/>
      <c r="T49" s="48"/>
      <c r="U49" s="48"/>
    </row>
    <row r="50" spans="1:21" ht="30.75" customHeight="1">
      <c r="A50" s="48"/>
      <c r="B50" s="1266"/>
      <c r="C50" s="1267"/>
      <c r="D50" s="62"/>
      <c r="E50" s="1248" t="s">
        <v>17</v>
      </c>
      <c r="F50" s="1248"/>
      <c r="G50" s="1248"/>
      <c r="H50" s="1248"/>
      <c r="I50" s="1248"/>
      <c r="J50" s="1249"/>
      <c r="K50" s="63">
        <v>55</v>
      </c>
      <c r="L50" s="64">
        <v>53</v>
      </c>
      <c r="M50" s="64">
        <v>43</v>
      </c>
      <c r="N50" s="64">
        <v>34</v>
      </c>
      <c r="O50" s="65">
        <v>33</v>
      </c>
      <c r="P50" s="48"/>
      <c r="Q50" s="48"/>
      <c r="R50" s="48"/>
      <c r="S50" s="48"/>
      <c r="T50" s="48"/>
      <c r="U50" s="48"/>
    </row>
    <row r="51" spans="1:21" ht="30.75" customHeight="1">
      <c r="A51" s="48"/>
      <c r="B51" s="1268"/>
      <c r="C51" s="1269"/>
      <c r="D51" s="66"/>
      <c r="E51" s="1248" t="s">
        <v>18</v>
      </c>
      <c r="F51" s="1248"/>
      <c r="G51" s="1248"/>
      <c r="H51" s="1248"/>
      <c r="I51" s="1248"/>
      <c r="J51" s="1249"/>
      <c r="K51" s="63">
        <v>3</v>
      </c>
      <c r="L51" s="64">
        <v>2</v>
      </c>
      <c r="M51" s="64">
        <v>2</v>
      </c>
      <c r="N51" s="64">
        <v>1</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5878</v>
      </c>
      <c r="L52" s="64">
        <v>5789</v>
      </c>
      <c r="M52" s="64">
        <v>5878</v>
      </c>
      <c r="N52" s="64">
        <v>6212</v>
      </c>
      <c r="O52" s="65">
        <v>6305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1896</v>
      </c>
      <c r="L53" s="69">
        <v>1713</v>
      </c>
      <c r="M53" s="69">
        <v>1486</v>
      </c>
      <c r="N53" s="69">
        <v>1414</v>
      </c>
      <c r="O53" s="70">
        <v>1417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c r="B57" s="1254" t="s">
        <v>25</v>
      </c>
      <c r="C57" s="1255"/>
      <c r="D57" s="1258" t="s">
        <v>26</v>
      </c>
      <c r="E57" s="1259"/>
      <c r="F57" s="1259"/>
      <c r="G57" s="1259"/>
      <c r="H57" s="1259"/>
      <c r="I57" s="1259"/>
      <c r="J57" s="1260"/>
      <c r="K57" s="82" t="s">
        <v>537</v>
      </c>
      <c r="L57" s="83" t="s">
        <v>537</v>
      </c>
      <c r="M57" s="83" t="s">
        <v>537</v>
      </c>
      <c r="N57" s="83" t="s">
        <v>537</v>
      </c>
      <c r="O57" s="84" t="s">
        <v>537</v>
      </c>
    </row>
    <row r="58" spans="1:21" ht="31.5" customHeight="1" thickBot="1">
      <c r="B58" s="1256"/>
      <c r="C58" s="1257"/>
      <c r="D58" s="1261" t="s">
        <v>27</v>
      </c>
      <c r="E58" s="1262"/>
      <c r="F58" s="1262"/>
      <c r="G58" s="1262"/>
      <c r="H58" s="1262"/>
      <c r="I58" s="1262"/>
      <c r="J58" s="1263"/>
      <c r="K58" s="85" t="s">
        <v>537</v>
      </c>
      <c r="L58" s="86" t="s">
        <v>537</v>
      </c>
      <c r="M58" s="86" t="s">
        <v>537</v>
      </c>
      <c r="N58" s="86" t="s">
        <v>537</v>
      </c>
      <c r="O58" s="87" t="s">
        <v>537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EKsttpx/Hujs0J8h9bGN05a4q5Lrdc82oIOOwvSpqRKoFDUmYzPPiZQqjys+goK77rvORPz2varj57QOHY1Q==" saltValue="aHr4zQJUuCQZWbm/aPwV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579</v>
      </c>
      <c r="J40" s="99" t="s">
        <v>580</v>
      </c>
      <c r="K40" s="99" t="s">
        <v>581</v>
      </c>
      <c r="L40" s="99" t="s">
        <v>582</v>
      </c>
      <c r="M40" s="100" t="s">
        <v>583</v>
      </c>
    </row>
    <row r="41" spans="2:13" ht="27.75" customHeight="1">
      <c r="B41" s="1284" t="s">
        <v>30</v>
      </c>
      <c r="C41" s="1285"/>
      <c r="D41" s="101"/>
      <c r="E41" s="1286" t="s">
        <v>31</v>
      </c>
      <c r="F41" s="1286"/>
      <c r="G41" s="1286"/>
      <c r="H41" s="1287"/>
      <c r="I41" s="102">
        <v>60834</v>
      </c>
      <c r="J41" s="103">
        <v>60545</v>
      </c>
      <c r="K41" s="103">
        <v>63001</v>
      </c>
      <c r="L41" s="103">
        <v>63974</v>
      </c>
      <c r="M41" s="104">
        <v>66359</v>
      </c>
    </row>
    <row r="42" spans="2:13" ht="27.75" customHeight="1">
      <c r="B42" s="1274"/>
      <c r="C42" s="1275"/>
      <c r="D42" s="105"/>
      <c r="E42" s="1278" t="s">
        <v>32</v>
      </c>
      <c r="F42" s="1278"/>
      <c r="G42" s="1278"/>
      <c r="H42" s="1279"/>
      <c r="I42" s="106">
        <v>211</v>
      </c>
      <c r="J42" s="107">
        <v>162</v>
      </c>
      <c r="K42" s="107">
        <v>123</v>
      </c>
      <c r="L42" s="107">
        <v>93</v>
      </c>
      <c r="M42" s="108">
        <v>54</v>
      </c>
    </row>
    <row r="43" spans="2:13" ht="27.75" customHeight="1">
      <c r="B43" s="1274"/>
      <c r="C43" s="1275"/>
      <c r="D43" s="105"/>
      <c r="E43" s="1278" t="s">
        <v>33</v>
      </c>
      <c r="F43" s="1278"/>
      <c r="G43" s="1278"/>
      <c r="H43" s="1279"/>
      <c r="I43" s="106">
        <v>22100</v>
      </c>
      <c r="J43" s="107">
        <v>21720</v>
      </c>
      <c r="K43" s="107">
        <v>21721</v>
      </c>
      <c r="L43" s="107">
        <v>19592</v>
      </c>
      <c r="M43" s="108">
        <v>20226</v>
      </c>
    </row>
    <row r="44" spans="2:13" ht="27.75" customHeight="1">
      <c r="B44" s="1274"/>
      <c r="C44" s="1275"/>
      <c r="D44" s="105"/>
      <c r="E44" s="1278" t="s">
        <v>34</v>
      </c>
      <c r="F44" s="1278"/>
      <c r="G44" s="1278"/>
      <c r="H44" s="1279"/>
      <c r="I44" s="106">
        <v>148</v>
      </c>
      <c r="J44" s="107">
        <v>140</v>
      </c>
      <c r="K44" s="107">
        <v>129</v>
      </c>
      <c r="L44" s="107">
        <v>121</v>
      </c>
      <c r="M44" s="108">
        <v>117</v>
      </c>
    </row>
    <row r="45" spans="2:13" ht="27.75" customHeight="1">
      <c r="B45" s="1274"/>
      <c r="C45" s="1275"/>
      <c r="D45" s="105"/>
      <c r="E45" s="1278" t="s">
        <v>35</v>
      </c>
      <c r="F45" s="1278"/>
      <c r="G45" s="1278"/>
      <c r="H45" s="1279"/>
      <c r="I45" s="106">
        <v>5736</v>
      </c>
      <c r="J45" s="107">
        <v>5887</v>
      </c>
      <c r="K45" s="107">
        <v>5759</v>
      </c>
      <c r="L45" s="107">
        <v>5500</v>
      </c>
      <c r="M45" s="108">
        <v>5010</v>
      </c>
    </row>
    <row r="46" spans="2:13" ht="27.75" customHeight="1">
      <c r="B46" s="1274"/>
      <c r="C46" s="1275"/>
      <c r="D46" s="109"/>
      <c r="E46" s="1278" t="s">
        <v>36</v>
      </c>
      <c r="F46" s="1278"/>
      <c r="G46" s="1278"/>
      <c r="H46" s="1279"/>
      <c r="I46" s="106" t="s">
        <v>537</v>
      </c>
      <c r="J46" s="107" t="s">
        <v>537</v>
      </c>
      <c r="K46" s="107" t="s">
        <v>537</v>
      </c>
      <c r="L46" s="107" t="s">
        <v>537</v>
      </c>
      <c r="M46" s="108" t="s">
        <v>537</v>
      </c>
    </row>
    <row r="47" spans="2:13" ht="27.75" customHeight="1">
      <c r="B47" s="1274"/>
      <c r="C47" s="1275"/>
      <c r="D47" s="110"/>
      <c r="E47" s="1288" t="s">
        <v>37</v>
      </c>
      <c r="F47" s="1289"/>
      <c r="G47" s="1289"/>
      <c r="H47" s="1290"/>
      <c r="I47" s="106" t="s">
        <v>537</v>
      </c>
      <c r="J47" s="107" t="s">
        <v>537</v>
      </c>
      <c r="K47" s="107" t="s">
        <v>537</v>
      </c>
      <c r="L47" s="107" t="s">
        <v>537</v>
      </c>
      <c r="M47" s="108" t="s">
        <v>537</v>
      </c>
    </row>
    <row r="48" spans="2:13" ht="27.75" customHeight="1">
      <c r="B48" s="1274"/>
      <c r="C48" s="1275"/>
      <c r="D48" s="105"/>
      <c r="E48" s="1278" t="s">
        <v>38</v>
      </c>
      <c r="F48" s="1278"/>
      <c r="G48" s="1278"/>
      <c r="H48" s="1279"/>
      <c r="I48" s="106" t="s">
        <v>537</v>
      </c>
      <c r="J48" s="107" t="s">
        <v>537</v>
      </c>
      <c r="K48" s="107" t="s">
        <v>537</v>
      </c>
      <c r="L48" s="107" t="s">
        <v>537</v>
      </c>
      <c r="M48" s="108" t="s">
        <v>537</v>
      </c>
    </row>
    <row r="49" spans="2:13" ht="27.75" customHeight="1">
      <c r="B49" s="1276"/>
      <c r="C49" s="1277"/>
      <c r="D49" s="105"/>
      <c r="E49" s="1278" t="s">
        <v>39</v>
      </c>
      <c r="F49" s="1278"/>
      <c r="G49" s="1278"/>
      <c r="H49" s="1279"/>
      <c r="I49" s="106" t="s">
        <v>537</v>
      </c>
      <c r="J49" s="107" t="s">
        <v>537</v>
      </c>
      <c r="K49" s="107" t="s">
        <v>537</v>
      </c>
      <c r="L49" s="107" t="s">
        <v>537</v>
      </c>
      <c r="M49" s="108" t="s">
        <v>537</v>
      </c>
    </row>
    <row r="50" spans="2:13" ht="27.75" customHeight="1">
      <c r="B50" s="1272" t="s">
        <v>40</v>
      </c>
      <c r="C50" s="1273"/>
      <c r="D50" s="111"/>
      <c r="E50" s="1278" t="s">
        <v>41</v>
      </c>
      <c r="F50" s="1278"/>
      <c r="G50" s="1278"/>
      <c r="H50" s="1279"/>
      <c r="I50" s="106">
        <v>12832</v>
      </c>
      <c r="J50" s="107">
        <v>12904</v>
      </c>
      <c r="K50" s="107">
        <v>12934</v>
      </c>
      <c r="L50" s="107">
        <v>13290</v>
      </c>
      <c r="M50" s="108">
        <v>13288</v>
      </c>
    </row>
    <row r="51" spans="2:13" ht="27.75" customHeight="1">
      <c r="B51" s="1274"/>
      <c r="C51" s="1275"/>
      <c r="D51" s="105"/>
      <c r="E51" s="1278" t="s">
        <v>42</v>
      </c>
      <c r="F51" s="1278"/>
      <c r="G51" s="1278"/>
      <c r="H51" s="1279"/>
      <c r="I51" s="106">
        <v>8377</v>
      </c>
      <c r="J51" s="107">
        <v>7841</v>
      </c>
      <c r="K51" s="107">
        <v>8024</v>
      </c>
      <c r="L51" s="107">
        <v>8219</v>
      </c>
      <c r="M51" s="108">
        <v>8302</v>
      </c>
    </row>
    <row r="52" spans="2:13" ht="27.75" customHeight="1">
      <c r="B52" s="1276"/>
      <c r="C52" s="1277"/>
      <c r="D52" s="105"/>
      <c r="E52" s="1278" t="s">
        <v>43</v>
      </c>
      <c r="F52" s="1278"/>
      <c r="G52" s="1278"/>
      <c r="H52" s="1279"/>
      <c r="I52" s="106">
        <v>55563</v>
      </c>
      <c r="J52" s="107">
        <v>56928</v>
      </c>
      <c r="K52" s="107">
        <v>58720</v>
      </c>
      <c r="L52" s="107">
        <v>60163</v>
      </c>
      <c r="M52" s="108">
        <v>62435</v>
      </c>
    </row>
    <row r="53" spans="2:13" ht="27.75" customHeight="1" thickBot="1">
      <c r="B53" s="1280" t="s">
        <v>44</v>
      </c>
      <c r="C53" s="1281"/>
      <c r="D53" s="112"/>
      <c r="E53" s="1282" t="s">
        <v>45</v>
      </c>
      <c r="F53" s="1282"/>
      <c r="G53" s="1282"/>
      <c r="H53" s="1283"/>
      <c r="I53" s="113">
        <v>12257</v>
      </c>
      <c r="J53" s="114">
        <v>10780</v>
      </c>
      <c r="K53" s="114">
        <v>11055</v>
      </c>
      <c r="L53" s="114">
        <v>7608</v>
      </c>
      <c r="M53" s="115">
        <v>7742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ud6sabhlXu718gkE4CIolRxF6sIWRa6pqt/hKXe+0Syxf1sHxm9m+cJb39FIgvxe6qAbGIcQtKmvOb3TIeqXg==" saltValue="8wFlQAqWGMZDekpr5YLF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581</v>
      </c>
      <c r="G54" s="124" t="s">
        <v>582</v>
      </c>
      <c r="H54" s="125" t="s">
        <v>583</v>
      </c>
    </row>
    <row r="55" spans="2:8" ht="52.5" customHeight="1">
      <c r="B55" s="126"/>
      <c r="C55" s="1299" t="s">
        <v>48</v>
      </c>
      <c r="D55" s="1299"/>
      <c r="E55" s="1300"/>
      <c r="F55" s="127">
        <v>5853</v>
      </c>
      <c r="G55" s="127">
        <v>5859</v>
      </c>
      <c r="H55" s="128">
        <v>5864</v>
      </c>
    </row>
    <row r="56" spans="2:8" ht="52.5" customHeight="1">
      <c r="B56" s="129"/>
      <c r="C56" s="1301" t="s">
        <v>49</v>
      </c>
      <c r="D56" s="1301"/>
      <c r="E56" s="1302"/>
      <c r="F56" s="130">
        <v>1470</v>
      </c>
      <c r="G56" s="130">
        <v>1471</v>
      </c>
      <c r="H56" s="131">
        <v>1172</v>
      </c>
    </row>
    <row r="57" spans="2:8" ht="53.25" customHeight="1">
      <c r="B57" s="129"/>
      <c r="C57" s="1303" t="s">
        <v>50</v>
      </c>
      <c r="D57" s="1303"/>
      <c r="E57" s="1304"/>
      <c r="F57" s="132">
        <v>4740</v>
      </c>
      <c r="G57" s="132">
        <v>7894</v>
      </c>
      <c r="H57" s="133">
        <v>7775</v>
      </c>
    </row>
    <row r="58" spans="2:8" ht="45.75" customHeight="1">
      <c r="B58" s="134"/>
      <c r="C58" s="1291" t="s">
        <v>608</v>
      </c>
      <c r="D58" s="1292"/>
      <c r="E58" s="1293"/>
      <c r="F58" s="135">
        <v>0</v>
      </c>
      <c r="G58" s="135">
        <v>3000</v>
      </c>
      <c r="H58" s="136">
        <v>3003</v>
      </c>
    </row>
    <row r="59" spans="2:8" ht="45.75" customHeight="1">
      <c r="B59" s="134"/>
      <c r="C59" s="1291" t="s">
        <v>609</v>
      </c>
      <c r="D59" s="1292"/>
      <c r="E59" s="1293"/>
      <c r="F59" s="135">
        <v>2994</v>
      </c>
      <c r="G59" s="135">
        <v>2997</v>
      </c>
      <c r="H59" s="136">
        <v>2799</v>
      </c>
    </row>
    <row r="60" spans="2:8" ht="45.75" customHeight="1">
      <c r="B60" s="134"/>
      <c r="C60" s="1291" t="s">
        <v>610</v>
      </c>
      <c r="D60" s="1292"/>
      <c r="E60" s="1293"/>
      <c r="F60" s="135">
        <v>760</v>
      </c>
      <c r="G60" s="135">
        <v>761</v>
      </c>
      <c r="H60" s="136">
        <v>761</v>
      </c>
    </row>
    <row r="61" spans="2:8" ht="45.75" customHeight="1">
      <c r="B61" s="134"/>
      <c r="C61" s="1291" t="s">
        <v>611</v>
      </c>
      <c r="D61" s="1292"/>
      <c r="E61" s="1293"/>
      <c r="F61" s="135">
        <v>168</v>
      </c>
      <c r="G61" s="135">
        <v>180</v>
      </c>
      <c r="H61" s="136">
        <v>202</v>
      </c>
    </row>
    <row r="62" spans="2:8" ht="45.75" customHeight="1" thickBot="1">
      <c r="B62" s="137"/>
      <c r="C62" s="1294" t="s">
        <v>612</v>
      </c>
      <c r="D62" s="1295"/>
      <c r="E62" s="1296"/>
      <c r="F62" s="138">
        <v>200</v>
      </c>
      <c r="G62" s="138">
        <v>199</v>
      </c>
      <c r="H62" s="139">
        <v>196</v>
      </c>
    </row>
    <row r="63" spans="2:8" ht="52.5" customHeight="1" thickBot="1">
      <c r="B63" s="140"/>
      <c r="C63" s="1297" t="s">
        <v>51</v>
      </c>
      <c r="D63" s="1297"/>
      <c r="E63" s="1298"/>
      <c r="F63" s="141">
        <v>12063</v>
      </c>
      <c r="G63" s="141">
        <v>15223</v>
      </c>
      <c r="H63" s="142">
        <v>14811</v>
      </c>
    </row>
    <row r="64" spans="2:8" ht="15" customHeight="1"/>
    <row r="65" ht="0" hidden="1" customHeight="1"/>
    <row r="66" ht="0" hidden="1" customHeight="1"/>
  </sheetData>
  <sheetProtection algorithmName="SHA-512" hashValue="IrpW2sFd3E2Q2cWgHwlGnPYhy6yX9vRnncaf87RU6Ya3H83wW0AximBVfLXt0rFahj661elNZBfekfXZhnIsQg==" saltValue="pWZmYSG21CBRRhSGIiqq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616</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579</v>
      </c>
      <c r="BQ50" s="1311"/>
      <c r="BR50" s="1311"/>
      <c r="BS50" s="1311"/>
      <c r="BT50" s="1311"/>
      <c r="BU50" s="1311"/>
      <c r="BV50" s="1311"/>
      <c r="BW50" s="1311"/>
      <c r="BX50" s="1311" t="s">
        <v>580</v>
      </c>
      <c r="BY50" s="1311"/>
      <c r="BZ50" s="1311"/>
      <c r="CA50" s="1311"/>
      <c r="CB50" s="1311"/>
      <c r="CC50" s="1311"/>
      <c r="CD50" s="1311"/>
      <c r="CE50" s="1311"/>
      <c r="CF50" s="1311" t="s">
        <v>581</v>
      </c>
      <c r="CG50" s="1311"/>
      <c r="CH50" s="1311"/>
      <c r="CI50" s="1311"/>
      <c r="CJ50" s="1311"/>
      <c r="CK50" s="1311"/>
      <c r="CL50" s="1311"/>
      <c r="CM50" s="1311"/>
      <c r="CN50" s="1311" t="s">
        <v>582</v>
      </c>
      <c r="CO50" s="1311"/>
      <c r="CP50" s="1311"/>
      <c r="CQ50" s="1311"/>
      <c r="CR50" s="1311"/>
      <c r="CS50" s="1311"/>
      <c r="CT50" s="1311"/>
      <c r="CU50" s="1311"/>
      <c r="CV50" s="1311" t="s">
        <v>583</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617</v>
      </c>
      <c r="AO51" s="1310"/>
      <c r="AP51" s="1310"/>
      <c r="AQ51" s="1310"/>
      <c r="AR51" s="1310"/>
      <c r="AS51" s="1310"/>
      <c r="AT51" s="1310"/>
      <c r="AU51" s="1310"/>
      <c r="AV51" s="1310"/>
      <c r="AW51" s="1310"/>
      <c r="AX51" s="1310"/>
      <c r="AY51" s="1310"/>
      <c r="AZ51" s="1310"/>
      <c r="BA51" s="1310"/>
      <c r="BB51" s="1310" t="s">
        <v>618</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48.7</v>
      </c>
      <c r="BY51" s="1307"/>
      <c r="BZ51" s="1307"/>
      <c r="CA51" s="1307"/>
      <c r="CB51" s="1307"/>
      <c r="CC51" s="1307"/>
      <c r="CD51" s="1307"/>
      <c r="CE51" s="1307"/>
      <c r="CF51" s="1307">
        <v>50.9</v>
      </c>
      <c r="CG51" s="1307"/>
      <c r="CH51" s="1307"/>
      <c r="CI51" s="1307"/>
      <c r="CJ51" s="1307"/>
      <c r="CK51" s="1307"/>
      <c r="CL51" s="1307"/>
      <c r="CM51" s="1307"/>
      <c r="CN51" s="1307">
        <v>35.299999999999997</v>
      </c>
      <c r="CO51" s="1307"/>
      <c r="CP51" s="1307"/>
      <c r="CQ51" s="1307"/>
      <c r="CR51" s="1307"/>
      <c r="CS51" s="1307"/>
      <c r="CT51" s="1307"/>
      <c r="CU51" s="1307"/>
      <c r="CV51" s="1307">
        <v>36.5</v>
      </c>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58.9</v>
      </c>
      <c r="BY53" s="1307"/>
      <c r="BZ53" s="1307"/>
      <c r="CA53" s="1307"/>
      <c r="CB53" s="1307"/>
      <c r="CC53" s="1307"/>
      <c r="CD53" s="1307"/>
      <c r="CE53" s="1307"/>
      <c r="CF53" s="1307">
        <v>61.4</v>
      </c>
      <c r="CG53" s="1307"/>
      <c r="CH53" s="1307"/>
      <c r="CI53" s="1307"/>
      <c r="CJ53" s="1307"/>
      <c r="CK53" s="1307"/>
      <c r="CL53" s="1307"/>
      <c r="CM53" s="1307"/>
      <c r="CN53" s="1307">
        <v>62</v>
      </c>
      <c r="CO53" s="1307"/>
      <c r="CP53" s="1307"/>
      <c r="CQ53" s="1307"/>
      <c r="CR53" s="1307"/>
      <c r="CS53" s="1307"/>
      <c r="CT53" s="1307"/>
      <c r="CU53" s="1307"/>
      <c r="CV53" s="1307">
        <v>63.5</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620</v>
      </c>
      <c r="AO55" s="1311"/>
      <c r="AP55" s="1311"/>
      <c r="AQ55" s="1311"/>
      <c r="AR55" s="1311"/>
      <c r="AS55" s="1311"/>
      <c r="AT55" s="1311"/>
      <c r="AU55" s="1311"/>
      <c r="AV55" s="1311"/>
      <c r="AW55" s="1311"/>
      <c r="AX55" s="1311"/>
      <c r="AY55" s="1311"/>
      <c r="AZ55" s="1311"/>
      <c r="BA55" s="1311"/>
      <c r="BB55" s="1310" t="s">
        <v>621</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39</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619</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55.4</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622</v>
      </c>
    </row>
    <row r="64" spans="1:109">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616</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579</v>
      </c>
      <c r="BQ72" s="1311"/>
      <c r="BR72" s="1311"/>
      <c r="BS72" s="1311"/>
      <c r="BT72" s="1311"/>
      <c r="BU72" s="1311"/>
      <c r="BV72" s="1311"/>
      <c r="BW72" s="1311"/>
      <c r="BX72" s="1311" t="s">
        <v>580</v>
      </c>
      <c r="BY72" s="1311"/>
      <c r="BZ72" s="1311"/>
      <c r="CA72" s="1311"/>
      <c r="CB72" s="1311"/>
      <c r="CC72" s="1311"/>
      <c r="CD72" s="1311"/>
      <c r="CE72" s="1311"/>
      <c r="CF72" s="1311" t="s">
        <v>581</v>
      </c>
      <c r="CG72" s="1311"/>
      <c r="CH72" s="1311"/>
      <c r="CI72" s="1311"/>
      <c r="CJ72" s="1311"/>
      <c r="CK72" s="1311"/>
      <c r="CL72" s="1311"/>
      <c r="CM72" s="1311"/>
      <c r="CN72" s="1311" t="s">
        <v>582</v>
      </c>
      <c r="CO72" s="1311"/>
      <c r="CP72" s="1311"/>
      <c r="CQ72" s="1311"/>
      <c r="CR72" s="1311"/>
      <c r="CS72" s="1311"/>
      <c r="CT72" s="1311"/>
      <c r="CU72" s="1311"/>
      <c r="CV72" s="1311" t="s">
        <v>583</v>
      </c>
      <c r="CW72" s="1311"/>
      <c r="CX72" s="1311"/>
      <c r="CY72" s="1311"/>
      <c r="CZ72" s="1311"/>
      <c r="DA72" s="1311"/>
      <c r="DB72" s="1311"/>
      <c r="DC72" s="1311"/>
    </row>
    <row r="73" spans="2:107">
      <c r="B73" s="394"/>
      <c r="G73" s="1322"/>
      <c r="H73" s="1322"/>
      <c r="I73" s="1322"/>
      <c r="J73" s="1322"/>
      <c r="K73" s="1306"/>
      <c r="L73" s="1306"/>
      <c r="M73" s="1306"/>
      <c r="N73" s="1306"/>
      <c r="AM73" s="403"/>
      <c r="AN73" s="1310" t="s">
        <v>617</v>
      </c>
      <c r="AO73" s="1310"/>
      <c r="AP73" s="1310"/>
      <c r="AQ73" s="1310"/>
      <c r="AR73" s="1310"/>
      <c r="AS73" s="1310"/>
      <c r="AT73" s="1310"/>
      <c r="AU73" s="1310"/>
      <c r="AV73" s="1310"/>
      <c r="AW73" s="1310"/>
      <c r="AX73" s="1310"/>
      <c r="AY73" s="1310"/>
      <c r="AZ73" s="1310"/>
      <c r="BA73" s="1310"/>
      <c r="BB73" s="1310" t="s">
        <v>621</v>
      </c>
      <c r="BC73" s="1310"/>
      <c r="BD73" s="1310"/>
      <c r="BE73" s="1310"/>
      <c r="BF73" s="1310"/>
      <c r="BG73" s="1310"/>
      <c r="BH73" s="1310"/>
      <c r="BI73" s="1310"/>
      <c r="BJ73" s="1310"/>
      <c r="BK73" s="1310"/>
      <c r="BL73" s="1310"/>
      <c r="BM73" s="1310"/>
      <c r="BN73" s="1310"/>
      <c r="BO73" s="1310"/>
      <c r="BP73" s="1307">
        <v>55.8</v>
      </c>
      <c r="BQ73" s="1307"/>
      <c r="BR73" s="1307"/>
      <c r="BS73" s="1307"/>
      <c r="BT73" s="1307"/>
      <c r="BU73" s="1307"/>
      <c r="BV73" s="1307"/>
      <c r="BW73" s="1307"/>
      <c r="BX73" s="1307">
        <v>48.7</v>
      </c>
      <c r="BY73" s="1307"/>
      <c r="BZ73" s="1307"/>
      <c r="CA73" s="1307"/>
      <c r="CB73" s="1307"/>
      <c r="CC73" s="1307"/>
      <c r="CD73" s="1307"/>
      <c r="CE73" s="1307"/>
      <c r="CF73" s="1307">
        <v>50.9</v>
      </c>
      <c r="CG73" s="1307"/>
      <c r="CH73" s="1307"/>
      <c r="CI73" s="1307"/>
      <c r="CJ73" s="1307"/>
      <c r="CK73" s="1307"/>
      <c r="CL73" s="1307"/>
      <c r="CM73" s="1307"/>
      <c r="CN73" s="1307">
        <v>35.299999999999997</v>
      </c>
      <c r="CO73" s="1307"/>
      <c r="CP73" s="1307"/>
      <c r="CQ73" s="1307"/>
      <c r="CR73" s="1307"/>
      <c r="CS73" s="1307"/>
      <c r="CT73" s="1307"/>
      <c r="CU73" s="1307"/>
      <c r="CV73" s="1307">
        <v>36.5</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623</v>
      </c>
      <c r="BC75" s="1310"/>
      <c r="BD75" s="1310"/>
      <c r="BE75" s="1310"/>
      <c r="BF75" s="1310"/>
      <c r="BG75" s="1310"/>
      <c r="BH75" s="1310"/>
      <c r="BI75" s="1310"/>
      <c r="BJ75" s="1310"/>
      <c r="BK75" s="1310"/>
      <c r="BL75" s="1310"/>
      <c r="BM75" s="1310"/>
      <c r="BN75" s="1310"/>
      <c r="BO75" s="1310"/>
      <c r="BP75" s="1307">
        <v>9.4</v>
      </c>
      <c r="BQ75" s="1307"/>
      <c r="BR75" s="1307"/>
      <c r="BS75" s="1307"/>
      <c r="BT75" s="1307"/>
      <c r="BU75" s="1307"/>
      <c r="BV75" s="1307"/>
      <c r="BW75" s="1307"/>
      <c r="BX75" s="1307">
        <v>8.6</v>
      </c>
      <c r="BY75" s="1307"/>
      <c r="BZ75" s="1307"/>
      <c r="CA75" s="1307"/>
      <c r="CB75" s="1307"/>
      <c r="CC75" s="1307"/>
      <c r="CD75" s="1307"/>
      <c r="CE75" s="1307"/>
      <c r="CF75" s="1307">
        <v>7.7</v>
      </c>
      <c r="CG75" s="1307"/>
      <c r="CH75" s="1307"/>
      <c r="CI75" s="1307"/>
      <c r="CJ75" s="1307"/>
      <c r="CK75" s="1307"/>
      <c r="CL75" s="1307"/>
      <c r="CM75" s="1307"/>
      <c r="CN75" s="1307">
        <v>7</v>
      </c>
      <c r="CO75" s="1307"/>
      <c r="CP75" s="1307"/>
      <c r="CQ75" s="1307"/>
      <c r="CR75" s="1307"/>
      <c r="CS75" s="1307"/>
      <c r="CT75" s="1307"/>
      <c r="CU75" s="1307"/>
      <c r="CV75" s="1307">
        <v>6.7</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624</v>
      </c>
      <c r="AO77" s="1311"/>
      <c r="AP77" s="1311"/>
      <c r="AQ77" s="1311"/>
      <c r="AR77" s="1311"/>
      <c r="AS77" s="1311"/>
      <c r="AT77" s="1311"/>
      <c r="AU77" s="1311"/>
      <c r="AV77" s="1311"/>
      <c r="AW77" s="1311"/>
      <c r="AX77" s="1311"/>
      <c r="AY77" s="1311"/>
      <c r="AZ77" s="1311"/>
      <c r="BA77" s="1311"/>
      <c r="BB77" s="1310" t="s">
        <v>621</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39</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625</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9</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POJE0QcZ2mKJRb5zFDaxb1Ne0XXaLO1dKroeNz/mdQILT1fX5anwBsRC3dfJxlBgAhWsR8tsRIUm7fBRyUJXA==" saltValue="/smDMX5if8LxB53obWA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5cQbaCH1q24qBqZOYqBje6GI2h/0pmulIDXQLK3NO1qbg3ZZek2RswedWS2L/xgRxeEI2FYICdDTv7AAzQPrw==" saltValue="8iHO1mUS8UAQFo1yZFb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ggv2uNWriuoViXqOCOMrpqePkHSUYVnvCuKbTszOmkyg8oXA1C6U4R0N5LHEa0XRyxXy6T5pABYY9O4ADeLeg==" saltValue="NVXXktEUozcLjFmQ+hra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576</v>
      </c>
      <c r="G2" s="156"/>
      <c r="H2" s="157"/>
    </row>
    <row r="3" spans="1:8">
      <c r="A3" s="153" t="s">
        <v>569</v>
      </c>
      <c r="B3" s="158"/>
      <c r="C3" s="159"/>
      <c r="D3" s="160">
        <v>69937</v>
      </c>
      <c r="E3" s="161"/>
      <c r="F3" s="162">
        <v>53605</v>
      </c>
      <c r="G3" s="163"/>
      <c r="H3" s="164"/>
    </row>
    <row r="4" spans="1:8">
      <c r="A4" s="165"/>
      <c r="B4" s="166"/>
      <c r="C4" s="167"/>
      <c r="D4" s="168">
        <v>40350</v>
      </c>
      <c r="E4" s="169"/>
      <c r="F4" s="170">
        <v>28343</v>
      </c>
      <c r="G4" s="171"/>
      <c r="H4" s="172"/>
    </row>
    <row r="5" spans="1:8">
      <c r="A5" s="153" t="s">
        <v>571</v>
      </c>
      <c r="B5" s="158"/>
      <c r="C5" s="159"/>
      <c r="D5" s="160">
        <v>79135</v>
      </c>
      <c r="E5" s="161"/>
      <c r="F5" s="162">
        <v>92247</v>
      </c>
      <c r="G5" s="163"/>
      <c r="H5" s="164"/>
    </row>
    <row r="6" spans="1:8">
      <c r="A6" s="165"/>
      <c r="B6" s="166"/>
      <c r="C6" s="167"/>
      <c r="D6" s="168">
        <v>39797</v>
      </c>
      <c r="E6" s="169"/>
      <c r="F6" s="170">
        <v>37204</v>
      </c>
      <c r="G6" s="171"/>
      <c r="H6" s="172"/>
    </row>
    <row r="7" spans="1:8">
      <c r="A7" s="153" t="s">
        <v>572</v>
      </c>
      <c r="B7" s="158"/>
      <c r="C7" s="159"/>
      <c r="D7" s="160">
        <v>111986</v>
      </c>
      <c r="E7" s="161"/>
      <c r="F7" s="162">
        <v>57295</v>
      </c>
      <c r="G7" s="163"/>
      <c r="H7" s="164"/>
    </row>
    <row r="8" spans="1:8">
      <c r="A8" s="165"/>
      <c r="B8" s="166"/>
      <c r="C8" s="167"/>
      <c r="D8" s="168">
        <v>70412</v>
      </c>
      <c r="E8" s="169"/>
      <c r="F8" s="170">
        <v>32771</v>
      </c>
      <c r="G8" s="171"/>
      <c r="H8" s="172"/>
    </row>
    <row r="9" spans="1:8">
      <c r="A9" s="153" t="s">
        <v>573</v>
      </c>
      <c r="B9" s="158"/>
      <c r="C9" s="159"/>
      <c r="D9" s="160">
        <v>58864</v>
      </c>
      <c r="E9" s="161"/>
      <c r="F9" s="162">
        <v>54110</v>
      </c>
      <c r="G9" s="163"/>
      <c r="H9" s="164"/>
    </row>
    <row r="10" spans="1:8">
      <c r="A10" s="165"/>
      <c r="B10" s="166"/>
      <c r="C10" s="167"/>
      <c r="D10" s="168">
        <v>38648</v>
      </c>
      <c r="E10" s="169"/>
      <c r="F10" s="170">
        <v>30620</v>
      </c>
      <c r="G10" s="171"/>
      <c r="H10" s="172"/>
    </row>
    <row r="11" spans="1:8">
      <c r="A11" s="153" t="s">
        <v>574</v>
      </c>
      <c r="B11" s="158"/>
      <c r="C11" s="159"/>
      <c r="D11" s="160">
        <v>67246</v>
      </c>
      <c r="E11" s="161"/>
      <c r="F11" s="162">
        <v>54684</v>
      </c>
      <c r="G11" s="163"/>
      <c r="H11" s="164"/>
    </row>
    <row r="12" spans="1:8">
      <c r="A12" s="165"/>
      <c r="B12" s="166"/>
      <c r="C12" s="173"/>
      <c r="D12" s="168">
        <v>46530</v>
      </c>
      <c r="E12" s="169"/>
      <c r="F12" s="170">
        <v>32829</v>
      </c>
      <c r="G12" s="171"/>
      <c r="H12" s="172"/>
    </row>
    <row r="13" spans="1:8">
      <c r="A13" s="153"/>
      <c r="B13" s="158"/>
      <c r="C13" s="174"/>
      <c r="D13" s="175">
        <v>77434</v>
      </c>
      <c r="E13" s="176"/>
      <c r="F13" s="177">
        <v>62388</v>
      </c>
      <c r="G13" s="178"/>
      <c r="H13" s="164"/>
    </row>
    <row r="14" spans="1:8">
      <c r="A14" s="165"/>
      <c r="B14" s="166"/>
      <c r="C14" s="167"/>
      <c r="D14" s="168">
        <v>47147</v>
      </c>
      <c r="E14" s="169"/>
      <c r="F14" s="170">
        <v>32353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2.13</v>
      </c>
      <c r="C19" s="179">
        <f>ROUND(VALUE(SUBSTITUTE(実質収支比率等に係る経年分析!G$48,"▲","-")),2)</f>
        <v>3.32</v>
      </c>
      <c r="D19" s="179">
        <f>ROUND(VALUE(SUBSTITUTE(実質収支比率等に係る経年分析!H$48,"▲","-")),2)</f>
        <v>2.63</v>
      </c>
      <c r="E19" s="179">
        <f>ROUND(VALUE(SUBSTITUTE(実質収支比率等に係る経年分析!I$48,"▲","-")),2)</f>
        <v>1.74</v>
      </c>
      <c r="F19" s="179">
        <f>ROUND(VALUE(SUBSTITUTE(実質収支比率等に係る経年分析!J$48,"▲","-")),2)</f>
        <v>2.13</v>
      </c>
    </row>
    <row r="20" spans="1:11">
      <c r="A20" s="179" t="s">
        <v>55</v>
      </c>
      <c r="B20" s="179">
        <f>ROUND(VALUE(SUBSTITUTE(実質収支比率等に係る経年分析!F$47,"▲","-")),2)</f>
        <v>21.71</v>
      </c>
      <c r="C20" s="179">
        <f>ROUND(VALUE(SUBSTITUTE(実質収支比率等に係る経年分析!G$47,"▲","-")),2)</f>
        <v>21.63</v>
      </c>
      <c r="D20" s="179">
        <f>ROUND(VALUE(SUBSTITUTE(実質収支比率等に係る経年分析!H$47,"▲","-")),2)</f>
        <v>21.93</v>
      </c>
      <c r="E20" s="179">
        <f>ROUND(VALUE(SUBSTITUTE(実質収支比率等に係る経年分析!I$47,"▲","-")),2)</f>
        <v>21.81</v>
      </c>
      <c r="F20" s="179">
        <f>ROUND(VALUE(SUBSTITUTE(実質収支比率等に係る経年分析!J$47,"▲","-")),2)</f>
        <v>21.98</v>
      </c>
    </row>
    <row r="21" spans="1:11">
      <c r="A21" s="179" t="s">
        <v>56</v>
      </c>
      <c r="B21" s="179">
        <f>IF(ISNUMBER(VALUE(SUBSTITUTE(実質収支比率等に係る経年分析!F$49,"▲","-"))),ROUND(VALUE(SUBSTITUTE(実質収支比率等に係る経年分析!F$49,"▲","-")),2),NA())</f>
        <v>9.02</v>
      </c>
      <c r="C21" s="179">
        <f>IF(ISNUMBER(VALUE(SUBSTITUTE(実質収支比率等に係る経年分析!G$49,"▲","-"))),ROUND(VALUE(SUBSTITUTE(実質収支比率等に係る経年分析!G$49,"▲","-")),2),NA())</f>
        <v>4.33</v>
      </c>
      <c r="D21" s="179">
        <f>IF(ISNUMBER(VALUE(SUBSTITUTE(実質収支比率等に係る経年分析!H$49,"▲","-"))),ROUND(VALUE(SUBSTITUTE(実質収支比率等に係る経年分析!H$49,"▲","-")),2),NA())</f>
        <v>3.33</v>
      </c>
      <c r="E21" s="179">
        <f>IF(ISNUMBER(VALUE(SUBSTITUTE(実質収支比率等に係る経年分析!I$49,"▲","-"))),ROUND(VALUE(SUBSTITUTE(実質収支比率等に係る経年分析!I$49,"▲","-")),2),NA())</f>
        <v>4.6900000000000004</v>
      </c>
      <c r="F21" s="179">
        <f>IF(ISNUMBER(VALUE(SUBSTITUTE(実質収支比率等に係る経年分析!J$49,"▲","-"))),ROUND(VALUE(SUBSTITUTE(実質収支比率等に係る経年分析!J$49,"▲","-")),2),NA())</f>
        <v>2.4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ケーブルネットワーク事業特別会計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国民健康保険（直営診療施設勘定）特別会計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港湾事業特別会計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1.0900000000000001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1.1100000000000001</v>
      </c>
    </row>
    <row r="34" spans="1:16">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2.0499999999999998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2.0699999999999998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5878</v>
      </c>
      <c r="E42" s="181"/>
      <c r="F42" s="181"/>
      <c r="G42" s="181">
        <f>'実質公債費比率（分子）の構造'!L$52</f>
        <v>5789</v>
      </c>
      <c r="H42" s="181"/>
      <c r="I42" s="181"/>
      <c r="J42" s="181">
        <f>'実質公債費比率（分子）の構造'!M$52</f>
        <v>5878</v>
      </c>
      <c r="K42" s="181"/>
      <c r="L42" s="181"/>
      <c r="M42" s="181">
        <f>'実質公債費比率（分子）の構造'!N$52</f>
        <v>6212</v>
      </c>
      <c r="N42" s="181"/>
      <c r="O42" s="181"/>
      <c r="P42" s="181">
        <f>'実質公債費比率（分子）の構造'!O$52</f>
        <v>6305</v>
      </c>
    </row>
    <row r="43" spans="1:16">
      <c r="A43" s="181" t="s">
        <v>64</v>
      </c>
      <c r="B43" s="181">
        <f>'実質公債費比率（分子）の構造'!K$51</f>
        <v>3</v>
      </c>
      <c r="C43" s="181"/>
      <c r="D43" s="181"/>
      <c r="E43" s="181">
        <f>'実質公債費比率（分子）の構造'!L$51</f>
        <v>2</v>
      </c>
      <c r="F43" s="181"/>
      <c r="G43" s="181"/>
      <c r="H43" s="181">
        <f>'実質公債費比率（分子）の構造'!M$51</f>
        <v>2</v>
      </c>
      <c r="I43" s="181"/>
      <c r="J43" s="181"/>
      <c r="K43" s="181">
        <f>'実質公債費比率（分子）の構造'!N$51</f>
        <v>1</v>
      </c>
      <c r="L43" s="181"/>
      <c r="M43" s="181"/>
      <c r="N43" s="181">
        <f>'実質公債費比率（分子）の構造'!O$51</f>
        <v>0</v>
      </c>
      <c r="O43" s="181"/>
      <c r="P43" s="181"/>
    </row>
    <row r="44" spans="1:16">
      <c r="A44" s="181" t="s">
        <v>65</v>
      </c>
      <c r="B44" s="181">
        <f>'実質公債費比率（分子）の構造'!K$50</f>
        <v>55</v>
      </c>
      <c r="C44" s="181"/>
      <c r="D44" s="181"/>
      <c r="E44" s="181">
        <f>'実質公債費比率（分子）の構造'!L$50</f>
        <v>53</v>
      </c>
      <c r="F44" s="181"/>
      <c r="G44" s="181"/>
      <c r="H44" s="181">
        <f>'実質公債費比率（分子）の構造'!M$50</f>
        <v>43</v>
      </c>
      <c r="I44" s="181"/>
      <c r="J44" s="181"/>
      <c r="K44" s="181">
        <f>'実質公債費比率（分子）の構造'!N$50</f>
        <v>34</v>
      </c>
      <c r="L44" s="181"/>
      <c r="M44" s="181"/>
      <c r="N44" s="181">
        <f>'実質公債費比率（分子）の構造'!O$50</f>
        <v>33</v>
      </c>
      <c r="O44" s="181"/>
      <c r="P44" s="181"/>
    </row>
    <row r="45" spans="1:16">
      <c r="A45" s="181" t="s">
        <v>66</v>
      </c>
      <c r="B45" s="181">
        <f>'実質公債費比率（分子）の構造'!K$49</f>
        <v>8</v>
      </c>
      <c r="C45" s="181"/>
      <c r="D45" s="181"/>
      <c r="E45" s="181">
        <f>'実質公債費比率（分子）の構造'!L$49</f>
        <v>9</v>
      </c>
      <c r="F45" s="181"/>
      <c r="G45" s="181"/>
      <c r="H45" s="181">
        <f>'実質公債費比率（分子）の構造'!M$49</f>
        <v>9</v>
      </c>
      <c r="I45" s="181"/>
      <c r="J45" s="181"/>
      <c r="K45" s="181">
        <f>'実質公債費比率（分子）の構造'!N$49</f>
        <v>10</v>
      </c>
      <c r="L45" s="181"/>
      <c r="M45" s="181"/>
      <c r="N45" s="181">
        <f>'実質公債費比率（分子）の構造'!O$49</f>
        <v>11</v>
      </c>
      <c r="O45" s="181"/>
      <c r="P45" s="181"/>
    </row>
    <row r="46" spans="1:16">
      <c r="A46" s="181" t="s">
        <v>67</v>
      </c>
      <c r="B46" s="181">
        <f>'実質公債費比率（分子）の構造'!K$48</f>
        <v>1313</v>
      </c>
      <c r="C46" s="181"/>
      <c r="D46" s="181"/>
      <c r="E46" s="181">
        <f>'実質公債費比率（分子）の構造'!L$48</f>
        <v>1334</v>
      </c>
      <c r="F46" s="181"/>
      <c r="G46" s="181"/>
      <c r="H46" s="181">
        <f>'実質公債費比率（分子）の構造'!M$48</f>
        <v>1388</v>
      </c>
      <c r="I46" s="181"/>
      <c r="J46" s="181"/>
      <c r="K46" s="181">
        <f>'実質公債費比率（分子）の構造'!N$48</f>
        <v>1550</v>
      </c>
      <c r="L46" s="181"/>
      <c r="M46" s="181"/>
      <c r="N46" s="181">
        <f>'実質公債費比率（分子）の構造'!O$48</f>
        <v>1672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6395</v>
      </c>
      <c r="C49" s="181"/>
      <c r="D49" s="181"/>
      <c r="E49" s="181">
        <f>'実質公債費比率（分子）の構造'!L$45</f>
        <v>6104</v>
      </c>
      <c r="F49" s="181"/>
      <c r="G49" s="181"/>
      <c r="H49" s="181">
        <f>'実質公債費比率（分子）の構造'!M$45</f>
        <v>5922</v>
      </c>
      <c r="I49" s="181"/>
      <c r="J49" s="181"/>
      <c r="K49" s="181">
        <f>'実質公債費比率（分子）の構造'!N$45</f>
        <v>6031</v>
      </c>
      <c r="L49" s="181"/>
      <c r="M49" s="181"/>
      <c r="N49" s="181">
        <f>'実質公債費比率（分子）の構造'!O$45</f>
        <v>6006</v>
      </c>
      <c r="O49" s="181"/>
      <c r="P49" s="181"/>
    </row>
    <row r="50" spans="1:16">
      <c r="A50" s="181" t="s">
        <v>71</v>
      </c>
      <c r="B50" s="181" t="e">
        <f>NA()</f>
        <v>#N/A</v>
      </c>
      <c r="C50" s="181">
        <f>IF(ISNUMBER('実質公債費比率（分子）の構造'!K$53),'実質公債費比率（分子）の構造'!K$53,NA())</f>
        <v>1896</v>
      </c>
      <c r="D50" s="181" t="e">
        <f>NA()</f>
        <v>#N/A</v>
      </c>
      <c r="E50" s="181" t="e">
        <f>NA()</f>
        <v>#N/A</v>
      </c>
      <c r="F50" s="181">
        <f>IF(ISNUMBER('実質公債費比率（分子）の構造'!L$53),'実質公債費比率（分子）の構造'!L$53,NA())</f>
        <v>1713</v>
      </c>
      <c r="G50" s="181" t="e">
        <f>NA()</f>
        <v>#N/A</v>
      </c>
      <c r="H50" s="181" t="e">
        <f>NA()</f>
        <v>#N/A</v>
      </c>
      <c r="I50" s="181">
        <f>IF(ISNUMBER('実質公債費比率（分子）の構造'!M$53),'実質公債費比率（分子）の構造'!M$53,NA())</f>
        <v>1486</v>
      </c>
      <c r="J50" s="181" t="e">
        <f>NA()</f>
        <v>#N/A</v>
      </c>
      <c r="K50" s="181" t="e">
        <f>NA()</f>
        <v>#N/A</v>
      </c>
      <c r="L50" s="181">
        <f>IF(ISNUMBER('実質公債費比率（分子）の構造'!N$53),'実質公債費比率（分子）の構造'!N$53,NA())</f>
        <v>1414</v>
      </c>
      <c r="M50" s="181" t="e">
        <f>NA()</f>
        <v>#N/A</v>
      </c>
      <c r="N50" s="181" t="e">
        <f>NA()</f>
        <v>#N/A</v>
      </c>
      <c r="O50" s="181">
        <f>IF(ISNUMBER('実質公債費比率（分子）の構造'!O$53),'実質公債費比率（分子）の構造'!O$53,NA())</f>
        <v>1417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55563</v>
      </c>
      <c r="E56" s="180"/>
      <c r="F56" s="180"/>
      <c r="G56" s="180">
        <f>'将来負担比率（分子）の構造'!J$52</f>
        <v>56928</v>
      </c>
      <c r="H56" s="180"/>
      <c r="I56" s="180"/>
      <c r="J56" s="180">
        <f>'将来負担比率（分子）の構造'!K$52</f>
        <v>58720</v>
      </c>
      <c r="K56" s="180"/>
      <c r="L56" s="180"/>
      <c r="M56" s="180">
        <f>'将来負担比率（分子）の構造'!L$52</f>
        <v>60163</v>
      </c>
      <c r="N56" s="180"/>
      <c r="O56" s="180"/>
      <c r="P56" s="180">
        <f>'将来負担比率（分子）の構造'!M$52</f>
        <v>62435</v>
      </c>
    </row>
    <row r="57" spans="1:16">
      <c r="A57" s="180" t="s">
        <v>42</v>
      </c>
      <c r="B57" s="180"/>
      <c r="C57" s="180"/>
      <c r="D57" s="180">
        <f>'将来負担比率（分子）の構造'!I$51</f>
        <v>8377</v>
      </c>
      <c r="E57" s="180"/>
      <c r="F57" s="180"/>
      <c r="G57" s="180">
        <f>'将来負担比率（分子）の構造'!J$51</f>
        <v>7841</v>
      </c>
      <c r="H57" s="180"/>
      <c r="I57" s="180"/>
      <c r="J57" s="180">
        <f>'将来負担比率（分子）の構造'!K$51</f>
        <v>8024</v>
      </c>
      <c r="K57" s="180"/>
      <c r="L57" s="180"/>
      <c r="M57" s="180">
        <f>'将来負担比率（分子）の構造'!L$51</f>
        <v>8219</v>
      </c>
      <c r="N57" s="180"/>
      <c r="O57" s="180"/>
      <c r="P57" s="180">
        <f>'将来負担比率（分子）の構造'!M$51</f>
        <v>8302</v>
      </c>
    </row>
    <row r="58" spans="1:16">
      <c r="A58" s="180" t="s">
        <v>41</v>
      </c>
      <c r="B58" s="180"/>
      <c r="C58" s="180"/>
      <c r="D58" s="180">
        <f>'将来負担比率（分子）の構造'!I$50</f>
        <v>12832</v>
      </c>
      <c r="E58" s="180"/>
      <c r="F58" s="180"/>
      <c r="G58" s="180">
        <f>'将来負担比率（分子）の構造'!J$50</f>
        <v>12904</v>
      </c>
      <c r="H58" s="180"/>
      <c r="I58" s="180"/>
      <c r="J58" s="180">
        <f>'将来負担比率（分子）の構造'!K$50</f>
        <v>12934</v>
      </c>
      <c r="K58" s="180"/>
      <c r="L58" s="180"/>
      <c r="M58" s="180">
        <f>'将来負担比率（分子）の構造'!L$50</f>
        <v>13290</v>
      </c>
      <c r="N58" s="180"/>
      <c r="O58" s="180"/>
      <c r="P58" s="180">
        <f>'将来負担比率（分子）の構造'!M$50</f>
        <v>13288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5736</v>
      </c>
      <c r="C62" s="180"/>
      <c r="D62" s="180"/>
      <c r="E62" s="180">
        <f>'将来負担比率（分子）の構造'!J$45</f>
        <v>5887</v>
      </c>
      <c r="F62" s="180"/>
      <c r="G62" s="180"/>
      <c r="H62" s="180">
        <f>'将来負担比率（分子）の構造'!K$45</f>
        <v>5759</v>
      </c>
      <c r="I62" s="180"/>
      <c r="J62" s="180"/>
      <c r="K62" s="180">
        <f>'将来負担比率（分子）の構造'!L$45</f>
        <v>5500</v>
      </c>
      <c r="L62" s="180"/>
      <c r="M62" s="180"/>
      <c r="N62" s="180">
        <f>'将来負担比率（分子）の構造'!M$45</f>
        <v>5010</v>
      </c>
      <c r="O62" s="180"/>
      <c r="P62" s="180"/>
    </row>
    <row r="63" spans="1:16">
      <c r="A63" s="180" t="s">
        <v>34</v>
      </c>
      <c r="B63" s="180">
        <f>'将来負担比率（分子）の構造'!I$44</f>
        <v>148</v>
      </c>
      <c r="C63" s="180"/>
      <c r="D63" s="180"/>
      <c r="E63" s="180">
        <f>'将来負担比率（分子）の構造'!J$44</f>
        <v>140</v>
      </c>
      <c r="F63" s="180"/>
      <c r="G63" s="180"/>
      <c r="H63" s="180">
        <f>'将来負担比率（分子）の構造'!K$44</f>
        <v>129</v>
      </c>
      <c r="I63" s="180"/>
      <c r="J63" s="180"/>
      <c r="K63" s="180">
        <f>'将来負担比率（分子）の構造'!L$44</f>
        <v>121</v>
      </c>
      <c r="L63" s="180"/>
      <c r="M63" s="180"/>
      <c r="N63" s="180">
        <f>'将来負担比率（分子）の構造'!M$44</f>
        <v>117</v>
      </c>
      <c r="O63" s="180"/>
      <c r="P63" s="180"/>
    </row>
    <row r="64" spans="1:16">
      <c r="A64" s="180" t="s">
        <v>33</v>
      </c>
      <c r="B64" s="180">
        <f>'将来負担比率（分子）の構造'!I$43</f>
        <v>22100</v>
      </c>
      <c r="C64" s="180"/>
      <c r="D64" s="180"/>
      <c r="E64" s="180">
        <f>'将来負担比率（分子）の構造'!J$43</f>
        <v>21720</v>
      </c>
      <c r="F64" s="180"/>
      <c r="G64" s="180"/>
      <c r="H64" s="180">
        <f>'将来負担比率（分子）の構造'!K$43</f>
        <v>21721</v>
      </c>
      <c r="I64" s="180"/>
      <c r="J64" s="180"/>
      <c r="K64" s="180">
        <f>'将来負担比率（分子）の構造'!L$43</f>
        <v>19592</v>
      </c>
      <c r="L64" s="180"/>
      <c r="M64" s="180"/>
      <c r="N64" s="180">
        <f>'将来負担比率（分子）の構造'!M$43</f>
        <v>20226</v>
      </c>
      <c r="O64" s="180"/>
      <c r="P64" s="180"/>
    </row>
    <row r="65" spans="1:16">
      <c r="A65" s="180" t="s">
        <v>32</v>
      </c>
      <c r="B65" s="180">
        <f>'将来負担比率（分子）の構造'!I$42</f>
        <v>211</v>
      </c>
      <c r="C65" s="180"/>
      <c r="D65" s="180"/>
      <c r="E65" s="180">
        <f>'将来負担比率（分子）の構造'!J$42</f>
        <v>162</v>
      </c>
      <c r="F65" s="180"/>
      <c r="G65" s="180"/>
      <c r="H65" s="180">
        <f>'将来負担比率（分子）の構造'!K$42</f>
        <v>123</v>
      </c>
      <c r="I65" s="180"/>
      <c r="J65" s="180"/>
      <c r="K65" s="180">
        <f>'将来負担比率（分子）の構造'!L$42</f>
        <v>93</v>
      </c>
      <c r="L65" s="180"/>
      <c r="M65" s="180"/>
      <c r="N65" s="180">
        <f>'将来負担比率（分子）の構造'!M$42</f>
        <v>54</v>
      </c>
      <c r="O65" s="180"/>
      <c r="P65" s="180"/>
    </row>
    <row r="66" spans="1:16">
      <c r="A66" s="180" t="s">
        <v>31</v>
      </c>
      <c r="B66" s="180">
        <f>'将来負担比率（分子）の構造'!I$41</f>
        <v>60834</v>
      </c>
      <c r="C66" s="180"/>
      <c r="D66" s="180"/>
      <c r="E66" s="180">
        <f>'将来負担比率（分子）の構造'!J$41</f>
        <v>60545</v>
      </c>
      <c r="F66" s="180"/>
      <c r="G66" s="180"/>
      <c r="H66" s="180">
        <f>'将来負担比率（分子）の構造'!K$41</f>
        <v>63001</v>
      </c>
      <c r="I66" s="180"/>
      <c r="J66" s="180"/>
      <c r="K66" s="180">
        <f>'将来負担比率（分子）の構造'!L$41</f>
        <v>63974</v>
      </c>
      <c r="L66" s="180"/>
      <c r="M66" s="180"/>
      <c r="N66" s="180">
        <f>'将来負担比率（分子）の構造'!M$41</f>
        <v>66359</v>
      </c>
      <c r="O66" s="180"/>
      <c r="P66" s="180"/>
    </row>
    <row r="67" spans="1:16">
      <c r="A67" s="180" t="s">
        <v>75</v>
      </c>
      <c r="B67" s="180" t="e">
        <f>NA()</f>
        <v>#N/A</v>
      </c>
      <c r="C67" s="180">
        <f>IF(ISNUMBER('将来負担比率（分子）の構造'!I$53), IF('将来負担比率（分子）の構造'!I$53 &lt; 0, 0, '将来負担比率（分子）の構造'!I$53), NA())</f>
        <v>12257</v>
      </c>
      <c r="D67" s="180" t="e">
        <f>NA()</f>
        <v>#N/A</v>
      </c>
      <c r="E67" s="180" t="e">
        <f>NA()</f>
        <v>#N/A</v>
      </c>
      <c r="F67" s="180">
        <f>IF(ISNUMBER('将来負担比率（分子）の構造'!J$53), IF('将来負担比率（分子）の構造'!J$53 &lt; 0, 0, '将来負担比率（分子）の構造'!J$53), NA())</f>
        <v>10780</v>
      </c>
      <c r="G67" s="180" t="e">
        <f>NA()</f>
        <v>#N/A</v>
      </c>
      <c r="H67" s="180" t="e">
        <f>NA()</f>
        <v>#N/A</v>
      </c>
      <c r="I67" s="180">
        <f>IF(ISNUMBER('将来負担比率（分子）の構造'!K$53), IF('将来負担比率（分子）の構造'!K$53 &lt; 0, 0, '将来負担比率（分子）の構造'!K$53), NA())</f>
        <v>11055</v>
      </c>
      <c r="J67" s="180" t="e">
        <f>NA()</f>
        <v>#N/A</v>
      </c>
      <c r="K67" s="180" t="e">
        <f>NA()</f>
        <v>#N/A</v>
      </c>
      <c r="L67" s="180">
        <f>IF(ISNUMBER('将来負担比率（分子）の構造'!L$53), IF('将来負担比率（分子）の構造'!L$53 &lt; 0, 0, '将来負担比率（分子）の構造'!L$53), NA())</f>
        <v>7608</v>
      </c>
      <c r="M67" s="180" t="e">
        <f>NA()</f>
        <v>#N/A</v>
      </c>
      <c r="N67" s="180" t="e">
        <f>NA()</f>
        <v>#N/A</v>
      </c>
      <c r="O67" s="180">
        <f>IF(ISNUMBER('将来負担比率（分子）の構造'!M$53), IF('将来負担比率（分子）の構造'!M$53 &lt; 0, 0, '将来負担比率（分子）の構造'!M$53), NA())</f>
        <v>7742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5853</v>
      </c>
      <c r="C72" s="184">
        <f>基金残高に係る経年分析!G55</f>
        <v>5859</v>
      </c>
      <c r="D72" s="184">
        <f>基金残高に係る経年分析!H55</f>
        <v>5864</v>
      </c>
    </row>
    <row r="73" spans="1:16">
      <c r="A73" s="183" t="s">
        <v>78</v>
      </c>
      <c r="B73" s="184">
        <f>基金残高に係る経年分析!F56</f>
        <v>1470</v>
      </c>
      <c r="C73" s="184">
        <f>基金残高に係る経年分析!G56</f>
        <v>1471</v>
      </c>
      <c r="D73" s="184">
        <f>基金残高に係る経年分析!H56</f>
        <v>1172</v>
      </c>
    </row>
    <row r="74" spans="1:16">
      <c r="A74" s="183" t="s">
        <v>79</v>
      </c>
      <c r="B74" s="184">
        <f>基金残高に係る経年分析!F57</f>
        <v>4740</v>
      </c>
      <c r="C74" s="184">
        <f>基金残高に係る経年分析!G57</f>
        <v>7894</v>
      </c>
      <c r="D74" s="184">
        <f>基金残高に係る経年分析!H57</f>
        <v>7775</v>
      </c>
    </row>
  </sheetData>
  <sheetProtection algorithmName="SHA-512" hashValue="X5NXGMflVZM3wm0ufcaVYqWweBUVXSKBDiA1NnbXZ/PpfN/MMUQB3AkLEO/zARdn5JyKQOhFfnAz7vrM+CIwtQ==" saltValue="De0KrHcXmlSZHLshPT86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13398641</v>
      </c>
      <c r="S5" s="727"/>
      <c r="T5" s="727"/>
      <c r="U5" s="727"/>
      <c r="V5" s="727"/>
      <c r="W5" s="727"/>
      <c r="X5" s="727"/>
      <c r="Y5" s="773"/>
      <c r="Z5" s="791">
        <v>25.5</v>
      </c>
      <c r="AA5" s="791"/>
      <c r="AB5" s="791"/>
      <c r="AC5" s="791"/>
      <c r="AD5" s="792">
        <v>12645864</v>
      </c>
      <c r="AE5" s="792"/>
      <c r="AF5" s="792"/>
      <c r="AG5" s="792"/>
      <c r="AH5" s="792"/>
      <c r="AI5" s="792"/>
      <c r="AJ5" s="792"/>
      <c r="AK5" s="792"/>
      <c r="AL5" s="774">
        <v>50.1</v>
      </c>
      <c r="AM5" s="743"/>
      <c r="AN5" s="743"/>
      <c r="AO5" s="775"/>
      <c r="AP5" s="760" t="s">
        <v>226</v>
      </c>
      <c r="AQ5" s="761"/>
      <c r="AR5" s="761"/>
      <c r="AS5" s="761"/>
      <c r="AT5" s="761"/>
      <c r="AU5" s="761"/>
      <c r="AV5" s="761"/>
      <c r="AW5" s="761"/>
      <c r="AX5" s="761"/>
      <c r="AY5" s="761"/>
      <c r="AZ5" s="761"/>
      <c r="BA5" s="761"/>
      <c r="BB5" s="761"/>
      <c r="BC5" s="761"/>
      <c r="BD5" s="761"/>
      <c r="BE5" s="761"/>
      <c r="BF5" s="762"/>
      <c r="BG5" s="661">
        <v>12640547</v>
      </c>
      <c r="BH5" s="664"/>
      <c r="BI5" s="664"/>
      <c r="BJ5" s="664"/>
      <c r="BK5" s="664"/>
      <c r="BL5" s="664"/>
      <c r="BM5" s="664"/>
      <c r="BN5" s="665"/>
      <c r="BO5" s="723">
        <v>94.3</v>
      </c>
      <c r="BP5" s="723"/>
      <c r="BQ5" s="723"/>
      <c r="BR5" s="723"/>
      <c r="BS5" s="724">
        <v>123972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518576</v>
      </c>
      <c r="S6" s="664"/>
      <c r="T6" s="664"/>
      <c r="U6" s="664"/>
      <c r="V6" s="664"/>
      <c r="W6" s="664"/>
      <c r="X6" s="664"/>
      <c r="Y6" s="665"/>
      <c r="Z6" s="723">
        <v>1</v>
      </c>
      <c r="AA6" s="723"/>
      <c r="AB6" s="723"/>
      <c r="AC6" s="723"/>
      <c r="AD6" s="724">
        <v>518576</v>
      </c>
      <c r="AE6" s="724"/>
      <c r="AF6" s="724"/>
      <c r="AG6" s="724"/>
      <c r="AH6" s="724"/>
      <c r="AI6" s="724"/>
      <c r="AJ6" s="724"/>
      <c r="AK6" s="724"/>
      <c r="AL6" s="666">
        <v>2.1</v>
      </c>
      <c r="AM6" s="667"/>
      <c r="AN6" s="667"/>
      <c r="AO6" s="725"/>
      <c r="AP6" s="658" t="s">
        <v>231</v>
      </c>
      <c r="AQ6" s="659"/>
      <c r="AR6" s="659"/>
      <c r="AS6" s="659"/>
      <c r="AT6" s="659"/>
      <c r="AU6" s="659"/>
      <c r="AV6" s="659"/>
      <c r="AW6" s="659"/>
      <c r="AX6" s="659"/>
      <c r="AY6" s="659"/>
      <c r="AZ6" s="659"/>
      <c r="BA6" s="659"/>
      <c r="BB6" s="659"/>
      <c r="BC6" s="659"/>
      <c r="BD6" s="659"/>
      <c r="BE6" s="659"/>
      <c r="BF6" s="660"/>
      <c r="BG6" s="661">
        <v>12640547</v>
      </c>
      <c r="BH6" s="664"/>
      <c r="BI6" s="664"/>
      <c r="BJ6" s="664"/>
      <c r="BK6" s="664"/>
      <c r="BL6" s="664"/>
      <c r="BM6" s="664"/>
      <c r="BN6" s="665"/>
      <c r="BO6" s="723">
        <v>94.3</v>
      </c>
      <c r="BP6" s="723"/>
      <c r="BQ6" s="723"/>
      <c r="BR6" s="723"/>
      <c r="BS6" s="724">
        <v>123972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328322</v>
      </c>
      <c r="CS6" s="664"/>
      <c r="CT6" s="664"/>
      <c r="CU6" s="664"/>
      <c r="CV6" s="664"/>
      <c r="CW6" s="664"/>
      <c r="CX6" s="664"/>
      <c r="CY6" s="665"/>
      <c r="CZ6" s="774">
        <v>0.7</v>
      </c>
      <c r="DA6" s="743"/>
      <c r="DB6" s="743"/>
      <c r="DC6" s="777"/>
      <c r="DD6" s="669" t="s">
        <v>128</v>
      </c>
      <c r="DE6" s="664"/>
      <c r="DF6" s="664"/>
      <c r="DG6" s="664"/>
      <c r="DH6" s="664"/>
      <c r="DI6" s="664"/>
      <c r="DJ6" s="664"/>
      <c r="DK6" s="664"/>
      <c r="DL6" s="664"/>
      <c r="DM6" s="664"/>
      <c r="DN6" s="664"/>
      <c r="DO6" s="664"/>
      <c r="DP6" s="665"/>
      <c r="DQ6" s="669">
        <v>328322</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25838</v>
      </c>
      <c r="S7" s="664"/>
      <c r="T7" s="664"/>
      <c r="U7" s="664"/>
      <c r="V7" s="664"/>
      <c r="W7" s="664"/>
      <c r="X7" s="664"/>
      <c r="Y7" s="665"/>
      <c r="Z7" s="723">
        <v>0</v>
      </c>
      <c r="AA7" s="723"/>
      <c r="AB7" s="723"/>
      <c r="AC7" s="723"/>
      <c r="AD7" s="724">
        <v>25838</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5179501</v>
      </c>
      <c r="BH7" s="664"/>
      <c r="BI7" s="664"/>
      <c r="BJ7" s="664"/>
      <c r="BK7" s="664"/>
      <c r="BL7" s="664"/>
      <c r="BM7" s="664"/>
      <c r="BN7" s="665"/>
      <c r="BO7" s="723">
        <v>38.700000000000003</v>
      </c>
      <c r="BP7" s="723"/>
      <c r="BQ7" s="723"/>
      <c r="BR7" s="723"/>
      <c r="BS7" s="724">
        <v>123972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6563147</v>
      </c>
      <c r="CS7" s="664"/>
      <c r="CT7" s="664"/>
      <c r="CU7" s="664"/>
      <c r="CV7" s="664"/>
      <c r="CW7" s="664"/>
      <c r="CX7" s="664"/>
      <c r="CY7" s="665"/>
      <c r="CZ7" s="723">
        <v>13.1</v>
      </c>
      <c r="DA7" s="723"/>
      <c r="DB7" s="723"/>
      <c r="DC7" s="723"/>
      <c r="DD7" s="669">
        <v>2455356</v>
      </c>
      <c r="DE7" s="664"/>
      <c r="DF7" s="664"/>
      <c r="DG7" s="664"/>
      <c r="DH7" s="664"/>
      <c r="DI7" s="664"/>
      <c r="DJ7" s="664"/>
      <c r="DK7" s="664"/>
      <c r="DL7" s="664"/>
      <c r="DM7" s="664"/>
      <c r="DN7" s="664"/>
      <c r="DO7" s="664"/>
      <c r="DP7" s="665"/>
      <c r="DQ7" s="669">
        <v>3715153</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44897</v>
      </c>
      <c r="S8" s="664"/>
      <c r="T8" s="664"/>
      <c r="U8" s="664"/>
      <c r="V8" s="664"/>
      <c r="W8" s="664"/>
      <c r="X8" s="664"/>
      <c r="Y8" s="665"/>
      <c r="Z8" s="723">
        <v>0.1</v>
      </c>
      <c r="AA8" s="723"/>
      <c r="AB8" s="723"/>
      <c r="AC8" s="723"/>
      <c r="AD8" s="724">
        <v>44897</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159466</v>
      </c>
      <c r="BH8" s="664"/>
      <c r="BI8" s="664"/>
      <c r="BJ8" s="664"/>
      <c r="BK8" s="664"/>
      <c r="BL8" s="664"/>
      <c r="BM8" s="664"/>
      <c r="BN8" s="665"/>
      <c r="BO8" s="723">
        <v>1.2</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15131281</v>
      </c>
      <c r="CS8" s="664"/>
      <c r="CT8" s="664"/>
      <c r="CU8" s="664"/>
      <c r="CV8" s="664"/>
      <c r="CW8" s="664"/>
      <c r="CX8" s="664"/>
      <c r="CY8" s="665"/>
      <c r="CZ8" s="723">
        <v>30.1</v>
      </c>
      <c r="DA8" s="723"/>
      <c r="DB8" s="723"/>
      <c r="DC8" s="723"/>
      <c r="DD8" s="669">
        <v>177248</v>
      </c>
      <c r="DE8" s="664"/>
      <c r="DF8" s="664"/>
      <c r="DG8" s="664"/>
      <c r="DH8" s="664"/>
      <c r="DI8" s="664"/>
      <c r="DJ8" s="664"/>
      <c r="DK8" s="664"/>
      <c r="DL8" s="664"/>
      <c r="DM8" s="664"/>
      <c r="DN8" s="664"/>
      <c r="DO8" s="664"/>
      <c r="DP8" s="665"/>
      <c r="DQ8" s="669">
        <v>7661849</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32393</v>
      </c>
      <c r="S9" s="664"/>
      <c r="T9" s="664"/>
      <c r="U9" s="664"/>
      <c r="V9" s="664"/>
      <c r="W9" s="664"/>
      <c r="X9" s="664"/>
      <c r="Y9" s="665"/>
      <c r="Z9" s="723">
        <v>0.1</v>
      </c>
      <c r="AA9" s="723"/>
      <c r="AB9" s="723"/>
      <c r="AC9" s="723"/>
      <c r="AD9" s="724">
        <v>32393</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4118580</v>
      </c>
      <c r="BH9" s="664"/>
      <c r="BI9" s="664"/>
      <c r="BJ9" s="664"/>
      <c r="BK9" s="664"/>
      <c r="BL9" s="664"/>
      <c r="BM9" s="664"/>
      <c r="BN9" s="665"/>
      <c r="BO9" s="723">
        <v>30.7</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4832010</v>
      </c>
      <c r="CS9" s="664"/>
      <c r="CT9" s="664"/>
      <c r="CU9" s="664"/>
      <c r="CV9" s="664"/>
      <c r="CW9" s="664"/>
      <c r="CX9" s="664"/>
      <c r="CY9" s="665"/>
      <c r="CZ9" s="723">
        <v>9.6</v>
      </c>
      <c r="DA9" s="723"/>
      <c r="DB9" s="723"/>
      <c r="DC9" s="723"/>
      <c r="DD9" s="669">
        <v>937364</v>
      </c>
      <c r="DE9" s="664"/>
      <c r="DF9" s="664"/>
      <c r="DG9" s="664"/>
      <c r="DH9" s="664"/>
      <c r="DI9" s="664"/>
      <c r="DJ9" s="664"/>
      <c r="DK9" s="664"/>
      <c r="DL9" s="664"/>
      <c r="DM9" s="664"/>
      <c r="DN9" s="664"/>
      <c r="DO9" s="664"/>
      <c r="DP9" s="665"/>
      <c r="DQ9" s="669">
        <v>2539681</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238</v>
      </c>
      <c r="AE10" s="724"/>
      <c r="AF10" s="724"/>
      <c r="AG10" s="724"/>
      <c r="AH10" s="724"/>
      <c r="AI10" s="724"/>
      <c r="AJ10" s="724"/>
      <c r="AK10" s="724"/>
      <c r="AL10" s="666" t="s">
        <v>238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276458</v>
      </c>
      <c r="BH10" s="664"/>
      <c r="BI10" s="664"/>
      <c r="BJ10" s="664"/>
      <c r="BK10" s="664"/>
      <c r="BL10" s="664"/>
      <c r="BM10" s="664"/>
      <c r="BN10" s="665"/>
      <c r="BO10" s="723">
        <v>2.1</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429546</v>
      </c>
      <c r="CS10" s="664"/>
      <c r="CT10" s="664"/>
      <c r="CU10" s="664"/>
      <c r="CV10" s="664"/>
      <c r="CW10" s="664"/>
      <c r="CX10" s="664"/>
      <c r="CY10" s="665"/>
      <c r="CZ10" s="723">
        <v>0.9</v>
      </c>
      <c r="DA10" s="723"/>
      <c r="DB10" s="723"/>
      <c r="DC10" s="723"/>
      <c r="DD10" s="669" t="s">
        <v>128</v>
      </c>
      <c r="DE10" s="664"/>
      <c r="DF10" s="664"/>
      <c r="DG10" s="664"/>
      <c r="DH10" s="664"/>
      <c r="DI10" s="664"/>
      <c r="DJ10" s="664"/>
      <c r="DK10" s="664"/>
      <c r="DL10" s="664"/>
      <c r="DM10" s="664"/>
      <c r="DN10" s="664"/>
      <c r="DO10" s="664"/>
      <c r="DP10" s="665"/>
      <c r="DQ10" s="669">
        <v>129522</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624997</v>
      </c>
      <c r="BH11" s="664"/>
      <c r="BI11" s="664"/>
      <c r="BJ11" s="664"/>
      <c r="BK11" s="664"/>
      <c r="BL11" s="664"/>
      <c r="BM11" s="664"/>
      <c r="BN11" s="665"/>
      <c r="BO11" s="723">
        <v>4.7</v>
      </c>
      <c r="BP11" s="723"/>
      <c r="BQ11" s="723"/>
      <c r="BR11" s="723"/>
      <c r="BS11" s="669">
        <v>123972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1594251</v>
      </c>
      <c r="CS11" s="664"/>
      <c r="CT11" s="664"/>
      <c r="CU11" s="664"/>
      <c r="CV11" s="664"/>
      <c r="CW11" s="664"/>
      <c r="CX11" s="664"/>
      <c r="CY11" s="665"/>
      <c r="CZ11" s="723">
        <v>3.2</v>
      </c>
      <c r="DA11" s="723"/>
      <c r="DB11" s="723"/>
      <c r="DC11" s="723"/>
      <c r="DD11" s="669">
        <v>269957</v>
      </c>
      <c r="DE11" s="664"/>
      <c r="DF11" s="664"/>
      <c r="DG11" s="664"/>
      <c r="DH11" s="664"/>
      <c r="DI11" s="664"/>
      <c r="DJ11" s="664"/>
      <c r="DK11" s="664"/>
      <c r="DL11" s="664"/>
      <c r="DM11" s="664"/>
      <c r="DN11" s="664"/>
      <c r="DO11" s="664"/>
      <c r="DP11" s="665"/>
      <c r="DQ11" s="669">
        <v>645373</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1793059</v>
      </c>
      <c r="S12" s="664"/>
      <c r="T12" s="664"/>
      <c r="U12" s="664"/>
      <c r="V12" s="664"/>
      <c r="W12" s="664"/>
      <c r="X12" s="664"/>
      <c r="Y12" s="665"/>
      <c r="Z12" s="723">
        <v>3.4</v>
      </c>
      <c r="AA12" s="723"/>
      <c r="AB12" s="723"/>
      <c r="AC12" s="723"/>
      <c r="AD12" s="724">
        <v>1793059</v>
      </c>
      <c r="AE12" s="724"/>
      <c r="AF12" s="724"/>
      <c r="AG12" s="724"/>
      <c r="AH12" s="724"/>
      <c r="AI12" s="724"/>
      <c r="AJ12" s="724"/>
      <c r="AK12" s="724"/>
      <c r="AL12" s="666">
        <v>7.1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6554065</v>
      </c>
      <c r="BH12" s="664"/>
      <c r="BI12" s="664"/>
      <c r="BJ12" s="664"/>
      <c r="BK12" s="664"/>
      <c r="BL12" s="664"/>
      <c r="BM12" s="664"/>
      <c r="BN12" s="665"/>
      <c r="BO12" s="723">
        <v>48.9</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1801129</v>
      </c>
      <c r="CS12" s="664"/>
      <c r="CT12" s="664"/>
      <c r="CU12" s="664"/>
      <c r="CV12" s="664"/>
      <c r="CW12" s="664"/>
      <c r="CX12" s="664"/>
      <c r="CY12" s="665"/>
      <c r="CZ12" s="723">
        <v>3.6</v>
      </c>
      <c r="DA12" s="723"/>
      <c r="DB12" s="723"/>
      <c r="DC12" s="723"/>
      <c r="DD12" s="669">
        <v>106018</v>
      </c>
      <c r="DE12" s="664"/>
      <c r="DF12" s="664"/>
      <c r="DG12" s="664"/>
      <c r="DH12" s="664"/>
      <c r="DI12" s="664"/>
      <c r="DJ12" s="664"/>
      <c r="DK12" s="664"/>
      <c r="DL12" s="664"/>
      <c r="DM12" s="664"/>
      <c r="DN12" s="664"/>
      <c r="DO12" s="664"/>
      <c r="DP12" s="665"/>
      <c r="DQ12" s="669">
        <v>519088</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76189</v>
      </c>
      <c r="S13" s="664"/>
      <c r="T13" s="664"/>
      <c r="U13" s="664"/>
      <c r="V13" s="664"/>
      <c r="W13" s="664"/>
      <c r="X13" s="664"/>
      <c r="Y13" s="665"/>
      <c r="Z13" s="723">
        <v>0.1</v>
      </c>
      <c r="AA13" s="723"/>
      <c r="AB13" s="723"/>
      <c r="AC13" s="723"/>
      <c r="AD13" s="724">
        <v>76189</v>
      </c>
      <c r="AE13" s="724"/>
      <c r="AF13" s="724"/>
      <c r="AG13" s="724"/>
      <c r="AH13" s="724"/>
      <c r="AI13" s="724"/>
      <c r="AJ13" s="724"/>
      <c r="AK13" s="724"/>
      <c r="AL13" s="666">
        <v>0.3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6449177</v>
      </c>
      <c r="BH13" s="664"/>
      <c r="BI13" s="664"/>
      <c r="BJ13" s="664"/>
      <c r="BK13" s="664"/>
      <c r="BL13" s="664"/>
      <c r="BM13" s="664"/>
      <c r="BN13" s="665"/>
      <c r="BO13" s="723">
        <v>48.1</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4598572</v>
      </c>
      <c r="CS13" s="664"/>
      <c r="CT13" s="664"/>
      <c r="CU13" s="664"/>
      <c r="CV13" s="664"/>
      <c r="CW13" s="664"/>
      <c r="CX13" s="664"/>
      <c r="CY13" s="665"/>
      <c r="CZ13" s="723">
        <v>9.1999999999999993</v>
      </c>
      <c r="DA13" s="723"/>
      <c r="DB13" s="723"/>
      <c r="DC13" s="723"/>
      <c r="DD13" s="669">
        <v>1850509</v>
      </c>
      <c r="DE13" s="664"/>
      <c r="DF13" s="664"/>
      <c r="DG13" s="664"/>
      <c r="DH13" s="664"/>
      <c r="DI13" s="664"/>
      <c r="DJ13" s="664"/>
      <c r="DK13" s="664"/>
      <c r="DL13" s="664"/>
      <c r="DM13" s="664"/>
      <c r="DN13" s="664"/>
      <c r="DO13" s="664"/>
      <c r="DP13" s="665"/>
      <c r="DQ13" s="669">
        <v>2566688</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302549</v>
      </c>
      <c r="BH14" s="664"/>
      <c r="BI14" s="664"/>
      <c r="BJ14" s="664"/>
      <c r="BK14" s="664"/>
      <c r="BL14" s="664"/>
      <c r="BM14" s="664"/>
      <c r="BN14" s="665"/>
      <c r="BO14" s="723">
        <v>2.2999999999999998</v>
      </c>
      <c r="BP14" s="723"/>
      <c r="BQ14" s="723"/>
      <c r="BR14" s="723"/>
      <c r="BS14" s="669" t="s">
        <v>238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2094682</v>
      </c>
      <c r="CS14" s="664"/>
      <c r="CT14" s="664"/>
      <c r="CU14" s="664"/>
      <c r="CV14" s="664"/>
      <c r="CW14" s="664"/>
      <c r="CX14" s="664"/>
      <c r="CY14" s="665"/>
      <c r="CZ14" s="723">
        <v>4.2</v>
      </c>
      <c r="DA14" s="723"/>
      <c r="DB14" s="723"/>
      <c r="DC14" s="723"/>
      <c r="DD14" s="669">
        <v>261327</v>
      </c>
      <c r="DE14" s="664"/>
      <c r="DF14" s="664"/>
      <c r="DG14" s="664"/>
      <c r="DH14" s="664"/>
      <c r="DI14" s="664"/>
      <c r="DJ14" s="664"/>
      <c r="DK14" s="664"/>
      <c r="DL14" s="664"/>
      <c r="DM14" s="664"/>
      <c r="DN14" s="664"/>
      <c r="DO14" s="664"/>
      <c r="DP14" s="665"/>
      <c r="DQ14" s="669">
        <v>1450980</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149956</v>
      </c>
      <c r="S15" s="664"/>
      <c r="T15" s="664"/>
      <c r="U15" s="664"/>
      <c r="V15" s="664"/>
      <c r="W15" s="664"/>
      <c r="X15" s="664"/>
      <c r="Y15" s="665"/>
      <c r="Z15" s="723">
        <v>0.3</v>
      </c>
      <c r="AA15" s="723"/>
      <c r="AB15" s="723"/>
      <c r="AC15" s="723"/>
      <c r="AD15" s="724">
        <v>149956</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604432</v>
      </c>
      <c r="BH15" s="664"/>
      <c r="BI15" s="664"/>
      <c r="BJ15" s="664"/>
      <c r="BK15" s="664"/>
      <c r="BL15" s="664"/>
      <c r="BM15" s="664"/>
      <c r="BN15" s="665"/>
      <c r="BO15" s="723">
        <v>4.5</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3508456</v>
      </c>
      <c r="CS15" s="664"/>
      <c r="CT15" s="664"/>
      <c r="CU15" s="664"/>
      <c r="CV15" s="664"/>
      <c r="CW15" s="664"/>
      <c r="CX15" s="664"/>
      <c r="CY15" s="665"/>
      <c r="CZ15" s="723">
        <v>7</v>
      </c>
      <c r="DA15" s="723"/>
      <c r="DB15" s="723"/>
      <c r="DC15" s="723"/>
      <c r="DD15" s="669">
        <v>289128</v>
      </c>
      <c r="DE15" s="664"/>
      <c r="DF15" s="664"/>
      <c r="DG15" s="664"/>
      <c r="DH15" s="664"/>
      <c r="DI15" s="664"/>
      <c r="DJ15" s="664"/>
      <c r="DK15" s="664"/>
      <c r="DL15" s="664"/>
      <c r="DM15" s="664"/>
      <c r="DN15" s="664"/>
      <c r="DO15" s="664"/>
      <c r="DP15" s="665"/>
      <c r="DQ15" s="669">
        <v>2683963</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138</v>
      </c>
      <c r="AA16" s="723"/>
      <c r="AB16" s="723"/>
      <c r="AC16" s="723"/>
      <c r="AD16" s="724" t="s">
        <v>128</v>
      </c>
      <c r="AE16" s="724"/>
      <c r="AF16" s="724"/>
      <c r="AG16" s="724"/>
      <c r="AH16" s="724"/>
      <c r="AI16" s="724"/>
      <c r="AJ16" s="724"/>
      <c r="AK16" s="724"/>
      <c r="AL16" s="666" t="s">
        <v>238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2820241</v>
      </c>
      <c r="CS16" s="664"/>
      <c r="CT16" s="664"/>
      <c r="CU16" s="664"/>
      <c r="CV16" s="664"/>
      <c r="CW16" s="664"/>
      <c r="CX16" s="664"/>
      <c r="CY16" s="665"/>
      <c r="CZ16" s="723">
        <v>5.6</v>
      </c>
      <c r="DA16" s="723"/>
      <c r="DB16" s="723"/>
      <c r="DC16" s="723"/>
      <c r="DD16" s="669" t="s">
        <v>238</v>
      </c>
      <c r="DE16" s="664"/>
      <c r="DF16" s="664"/>
      <c r="DG16" s="664"/>
      <c r="DH16" s="664"/>
      <c r="DI16" s="664"/>
      <c r="DJ16" s="664"/>
      <c r="DK16" s="664"/>
      <c r="DL16" s="664"/>
      <c r="DM16" s="664"/>
      <c r="DN16" s="664"/>
      <c r="DO16" s="664"/>
      <c r="DP16" s="665"/>
      <c r="DQ16" s="669">
        <v>685813</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61999</v>
      </c>
      <c r="S17" s="664"/>
      <c r="T17" s="664"/>
      <c r="U17" s="664"/>
      <c r="V17" s="664"/>
      <c r="W17" s="664"/>
      <c r="X17" s="664"/>
      <c r="Y17" s="665"/>
      <c r="Z17" s="723">
        <v>0.1</v>
      </c>
      <c r="AA17" s="723"/>
      <c r="AB17" s="723"/>
      <c r="AC17" s="723"/>
      <c r="AD17" s="724">
        <v>61999</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6542154</v>
      </c>
      <c r="CS17" s="664"/>
      <c r="CT17" s="664"/>
      <c r="CU17" s="664"/>
      <c r="CV17" s="664"/>
      <c r="CW17" s="664"/>
      <c r="CX17" s="664"/>
      <c r="CY17" s="665"/>
      <c r="CZ17" s="723">
        <v>13</v>
      </c>
      <c r="DA17" s="723"/>
      <c r="DB17" s="723"/>
      <c r="DC17" s="723"/>
      <c r="DD17" s="669" t="s">
        <v>238</v>
      </c>
      <c r="DE17" s="664"/>
      <c r="DF17" s="664"/>
      <c r="DG17" s="664"/>
      <c r="DH17" s="664"/>
      <c r="DI17" s="664"/>
      <c r="DJ17" s="664"/>
      <c r="DK17" s="664"/>
      <c r="DL17" s="664"/>
      <c r="DM17" s="664"/>
      <c r="DN17" s="664"/>
      <c r="DO17" s="664"/>
      <c r="DP17" s="665"/>
      <c r="DQ17" s="669">
        <v>6446271</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11648474</v>
      </c>
      <c r="S18" s="664"/>
      <c r="T18" s="664"/>
      <c r="U18" s="664"/>
      <c r="V18" s="664"/>
      <c r="W18" s="664"/>
      <c r="X18" s="664"/>
      <c r="Y18" s="665"/>
      <c r="Z18" s="723">
        <v>22.2</v>
      </c>
      <c r="AA18" s="723"/>
      <c r="AB18" s="723"/>
      <c r="AC18" s="723"/>
      <c r="AD18" s="724">
        <v>9750394</v>
      </c>
      <c r="AE18" s="724"/>
      <c r="AF18" s="724"/>
      <c r="AG18" s="724"/>
      <c r="AH18" s="724"/>
      <c r="AI18" s="724"/>
      <c r="AJ18" s="724"/>
      <c r="AK18" s="724"/>
      <c r="AL18" s="666">
        <v>38.700000000000003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128</v>
      </c>
      <c r="BP18" s="723"/>
      <c r="BQ18" s="723"/>
      <c r="BR18" s="723"/>
      <c r="BS18" s="669" t="s">
        <v>138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9750394</v>
      </c>
      <c r="S19" s="664"/>
      <c r="T19" s="664"/>
      <c r="U19" s="664"/>
      <c r="V19" s="664"/>
      <c r="W19" s="664"/>
      <c r="X19" s="664"/>
      <c r="Y19" s="665"/>
      <c r="Z19" s="723">
        <v>18.600000000000001</v>
      </c>
      <c r="AA19" s="723"/>
      <c r="AB19" s="723"/>
      <c r="AC19" s="723"/>
      <c r="AD19" s="724">
        <v>9750394</v>
      </c>
      <c r="AE19" s="724"/>
      <c r="AF19" s="724"/>
      <c r="AG19" s="724"/>
      <c r="AH19" s="724"/>
      <c r="AI19" s="724"/>
      <c r="AJ19" s="724"/>
      <c r="AK19" s="724"/>
      <c r="AL19" s="666">
        <v>38.700000000000003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758094</v>
      </c>
      <c r="BH19" s="664"/>
      <c r="BI19" s="664"/>
      <c r="BJ19" s="664"/>
      <c r="BK19" s="664"/>
      <c r="BL19" s="664"/>
      <c r="BM19" s="664"/>
      <c r="BN19" s="665"/>
      <c r="BO19" s="723">
        <v>5.7</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138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1898080</v>
      </c>
      <c r="S20" s="664"/>
      <c r="T20" s="664"/>
      <c r="U20" s="664"/>
      <c r="V20" s="664"/>
      <c r="W20" s="664"/>
      <c r="X20" s="664"/>
      <c r="Y20" s="665"/>
      <c r="Z20" s="723">
        <v>3.6</v>
      </c>
      <c r="AA20" s="723"/>
      <c r="AB20" s="723"/>
      <c r="AC20" s="723"/>
      <c r="AD20" s="724" t="s">
        <v>238</v>
      </c>
      <c r="AE20" s="724"/>
      <c r="AF20" s="724"/>
      <c r="AG20" s="724"/>
      <c r="AH20" s="724"/>
      <c r="AI20" s="724"/>
      <c r="AJ20" s="724"/>
      <c r="AK20" s="724"/>
      <c r="AL20" s="666" t="s">
        <v>238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758094</v>
      </c>
      <c r="BH20" s="664"/>
      <c r="BI20" s="664"/>
      <c r="BJ20" s="664"/>
      <c r="BK20" s="664"/>
      <c r="BL20" s="664"/>
      <c r="BM20" s="664"/>
      <c r="BN20" s="665"/>
      <c r="BO20" s="723">
        <v>5.7</v>
      </c>
      <c r="BP20" s="723"/>
      <c r="BQ20" s="723"/>
      <c r="BR20" s="723"/>
      <c r="BS20" s="669" t="s">
        <v>238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50243791</v>
      </c>
      <c r="CS20" s="664"/>
      <c r="CT20" s="664"/>
      <c r="CU20" s="664"/>
      <c r="CV20" s="664"/>
      <c r="CW20" s="664"/>
      <c r="CX20" s="664"/>
      <c r="CY20" s="665"/>
      <c r="CZ20" s="723">
        <v>100</v>
      </c>
      <c r="DA20" s="723"/>
      <c r="DB20" s="723"/>
      <c r="DC20" s="723"/>
      <c r="DD20" s="669">
        <v>6346907</v>
      </c>
      <c r="DE20" s="664"/>
      <c r="DF20" s="664"/>
      <c r="DG20" s="664"/>
      <c r="DH20" s="664"/>
      <c r="DI20" s="664"/>
      <c r="DJ20" s="664"/>
      <c r="DK20" s="664"/>
      <c r="DL20" s="664"/>
      <c r="DM20" s="664"/>
      <c r="DN20" s="664"/>
      <c r="DO20" s="664"/>
      <c r="DP20" s="665"/>
      <c r="DQ20" s="669">
        <v>29372703</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5317</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27750022</v>
      </c>
      <c r="S22" s="664"/>
      <c r="T22" s="664"/>
      <c r="U22" s="664"/>
      <c r="V22" s="664"/>
      <c r="W22" s="664"/>
      <c r="X22" s="664"/>
      <c r="Y22" s="665"/>
      <c r="Z22" s="723">
        <v>52.9</v>
      </c>
      <c r="AA22" s="723"/>
      <c r="AB22" s="723"/>
      <c r="AC22" s="723"/>
      <c r="AD22" s="724">
        <v>25099165</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238</v>
      </c>
      <c r="BP22" s="723"/>
      <c r="BQ22" s="723"/>
      <c r="BR22" s="723"/>
      <c r="BS22" s="669" t="s">
        <v>238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13717</v>
      </c>
      <c r="S23" s="664"/>
      <c r="T23" s="664"/>
      <c r="U23" s="664"/>
      <c r="V23" s="664"/>
      <c r="W23" s="664"/>
      <c r="X23" s="664"/>
      <c r="Y23" s="665"/>
      <c r="Z23" s="723">
        <v>0</v>
      </c>
      <c r="AA23" s="723"/>
      <c r="AB23" s="723"/>
      <c r="AC23" s="723"/>
      <c r="AD23" s="724">
        <v>13717</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752777</v>
      </c>
      <c r="BH23" s="664"/>
      <c r="BI23" s="664"/>
      <c r="BJ23" s="664"/>
      <c r="BK23" s="664"/>
      <c r="BL23" s="664"/>
      <c r="BM23" s="664"/>
      <c r="BN23" s="665"/>
      <c r="BO23" s="723">
        <v>5.6</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684230</v>
      </c>
      <c r="S24" s="664"/>
      <c r="T24" s="664"/>
      <c r="U24" s="664"/>
      <c r="V24" s="664"/>
      <c r="W24" s="664"/>
      <c r="X24" s="664"/>
      <c r="Y24" s="665"/>
      <c r="Z24" s="723">
        <v>1.3</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22901544</v>
      </c>
      <c r="CS24" s="727"/>
      <c r="CT24" s="727"/>
      <c r="CU24" s="727"/>
      <c r="CV24" s="727"/>
      <c r="CW24" s="727"/>
      <c r="CX24" s="727"/>
      <c r="CY24" s="773"/>
      <c r="CZ24" s="774">
        <v>45.6</v>
      </c>
      <c r="DA24" s="743"/>
      <c r="DB24" s="743"/>
      <c r="DC24" s="777"/>
      <c r="DD24" s="772">
        <v>15840638</v>
      </c>
      <c r="DE24" s="727"/>
      <c r="DF24" s="727"/>
      <c r="DG24" s="727"/>
      <c r="DH24" s="727"/>
      <c r="DI24" s="727"/>
      <c r="DJ24" s="727"/>
      <c r="DK24" s="773"/>
      <c r="DL24" s="772">
        <v>14798333</v>
      </c>
      <c r="DM24" s="727"/>
      <c r="DN24" s="727"/>
      <c r="DO24" s="727"/>
      <c r="DP24" s="727"/>
      <c r="DQ24" s="727"/>
      <c r="DR24" s="727"/>
      <c r="DS24" s="727"/>
      <c r="DT24" s="727"/>
      <c r="DU24" s="727"/>
      <c r="DV24" s="773"/>
      <c r="DW24" s="774">
        <v>55.1</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698942</v>
      </c>
      <c r="S25" s="664"/>
      <c r="T25" s="664"/>
      <c r="U25" s="664"/>
      <c r="V25" s="664"/>
      <c r="W25" s="664"/>
      <c r="X25" s="664"/>
      <c r="Y25" s="665"/>
      <c r="Z25" s="723">
        <v>1.3</v>
      </c>
      <c r="AA25" s="723"/>
      <c r="AB25" s="723"/>
      <c r="AC25" s="723"/>
      <c r="AD25" s="724">
        <v>34744</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238</v>
      </c>
      <c r="BP25" s="723"/>
      <c r="BQ25" s="723"/>
      <c r="BR25" s="723"/>
      <c r="BS25" s="669" t="s">
        <v>238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7569835</v>
      </c>
      <c r="CS25" s="662"/>
      <c r="CT25" s="662"/>
      <c r="CU25" s="662"/>
      <c r="CV25" s="662"/>
      <c r="CW25" s="662"/>
      <c r="CX25" s="662"/>
      <c r="CY25" s="663"/>
      <c r="CZ25" s="666">
        <v>15.1</v>
      </c>
      <c r="DA25" s="695"/>
      <c r="DB25" s="695"/>
      <c r="DC25" s="696"/>
      <c r="DD25" s="669">
        <v>6691932</v>
      </c>
      <c r="DE25" s="662"/>
      <c r="DF25" s="662"/>
      <c r="DG25" s="662"/>
      <c r="DH25" s="662"/>
      <c r="DI25" s="662"/>
      <c r="DJ25" s="662"/>
      <c r="DK25" s="663"/>
      <c r="DL25" s="669">
        <v>6535109</v>
      </c>
      <c r="DM25" s="662"/>
      <c r="DN25" s="662"/>
      <c r="DO25" s="662"/>
      <c r="DP25" s="662"/>
      <c r="DQ25" s="662"/>
      <c r="DR25" s="662"/>
      <c r="DS25" s="662"/>
      <c r="DT25" s="662"/>
      <c r="DU25" s="662"/>
      <c r="DV25" s="663"/>
      <c r="DW25" s="666">
        <v>24.3</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282234</v>
      </c>
      <c r="S26" s="664"/>
      <c r="T26" s="664"/>
      <c r="U26" s="664"/>
      <c r="V26" s="664"/>
      <c r="W26" s="664"/>
      <c r="X26" s="664"/>
      <c r="Y26" s="665"/>
      <c r="Z26" s="723">
        <v>0.5</v>
      </c>
      <c r="AA26" s="723"/>
      <c r="AB26" s="723"/>
      <c r="AC26" s="723"/>
      <c r="AD26" s="724" t="s">
        <v>238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5140190</v>
      </c>
      <c r="CS26" s="664"/>
      <c r="CT26" s="664"/>
      <c r="CU26" s="664"/>
      <c r="CV26" s="664"/>
      <c r="CW26" s="664"/>
      <c r="CX26" s="664"/>
      <c r="CY26" s="665"/>
      <c r="CZ26" s="666">
        <v>10.199999999999999</v>
      </c>
      <c r="DA26" s="695"/>
      <c r="DB26" s="695"/>
      <c r="DC26" s="696"/>
      <c r="DD26" s="669">
        <v>4440137</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6823454</v>
      </c>
      <c r="S27" s="664"/>
      <c r="T27" s="664"/>
      <c r="U27" s="664"/>
      <c r="V27" s="664"/>
      <c r="W27" s="664"/>
      <c r="X27" s="664"/>
      <c r="Y27" s="665"/>
      <c r="Z27" s="723">
        <v>13</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13398641</v>
      </c>
      <c r="BH27" s="664"/>
      <c r="BI27" s="664"/>
      <c r="BJ27" s="664"/>
      <c r="BK27" s="664"/>
      <c r="BL27" s="664"/>
      <c r="BM27" s="664"/>
      <c r="BN27" s="665"/>
      <c r="BO27" s="723">
        <v>100</v>
      </c>
      <c r="BP27" s="723"/>
      <c r="BQ27" s="723"/>
      <c r="BR27" s="723"/>
      <c r="BS27" s="669">
        <v>123972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8789576</v>
      </c>
      <c r="CS27" s="662"/>
      <c r="CT27" s="662"/>
      <c r="CU27" s="662"/>
      <c r="CV27" s="662"/>
      <c r="CW27" s="662"/>
      <c r="CX27" s="662"/>
      <c r="CY27" s="663"/>
      <c r="CZ27" s="666">
        <v>17.5</v>
      </c>
      <c r="DA27" s="695"/>
      <c r="DB27" s="695"/>
      <c r="DC27" s="696"/>
      <c r="DD27" s="669">
        <v>2702456</v>
      </c>
      <c r="DE27" s="662"/>
      <c r="DF27" s="662"/>
      <c r="DG27" s="662"/>
      <c r="DH27" s="662"/>
      <c r="DI27" s="662"/>
      <c r="DJ27" s="662"/>
      <c r="DK27" s="663"/>
      <c r="DL27" s="669">
        <v>2352439</v>
      </c>
      <c r="DM27" s="662"/>
      <c r="DN27" s="662"/>
      <c r="DO27" s="662"/>
      <c r="DP27" s="662"/>
      <c r="DQ27" s="662"/>
      <c r="DR27" s="662"/>
      <c r="DS27" s="662"/>
      <c r="DT27" s="662"/>
      <c r="DU27" s="662"/>
      <c r="DV27" s="663"/>
      <c r="DW27" s="666">
        <v>8.8000000000000007</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6542133</v>
      </c>
      <c r="CS28" s="664"/>
      <c r="CT28" s="664"/>
      <c r="CU28" s="664"/>
      <c r="CV28" s="664"/>
      <c r="CW28" s="664"/>
      <c r="CX28" s="664"/>
      <c r="CY28" s="665"/>
      <c r="CZ28" s="666">
        <v>13</v>
      </c>
      <c r="DA28" s="695"/>
      <c r="DB28" s="695"/>
      <c r="DC28" s="696"/>
      <c r="DD28" s="669">
        <v>6446250</v>
      </c>
      <c r="DE28" s="664"/>
      <c r="DF28" s="664"/>
      <c r="DG28" s="664"/>
      <c r="DH28" s="664"/>
      <c r="DI28" s="664"/>
      <c r="DJ28" s="664"/>
      <c r="DK28" s="665"/>
      <c r="DL28" s="669">
        <v>5910785</v>
      </c>
      <c r="DM28" s="664"/>
      <c r="DN28" s="664"/>
      <c r="DO28" s="664"/>
      <c r="DP28" s="664"/>
      <c r="DQ28" s="664"/>
      <c r="DR28" s="664"/>
      <c r="DS28" s="664"/>
      <c r="DT28" s="664"/>
      <c r="DU28" s="664"/>
      <c r="DV28" s="665"/>
      <c r="DW28" s="666">
        <v>22</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3973248</v>
      </c>
      <c r="S29" s="664"/>
      <c r="T29" s="664"/>
      <c r="U29" s="664"/>
      <c r="V29" s="664"/>
      <c r="W29" s="664"/>
      <c r="X29" s="664"/>
      <c r="Y29" s="665"/>
      <c r="Z29" s="723">
        <v>7.6</v>
      </c>
      <c r="AA29" s="723"/>
      <c r="AB29" s="723"/>
      <c r="AC29" s="723"/>
      <c r="AD29" s="724" t="s">
        <v>238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6542112</v>
      </c>
      <c r="CS29" s="662"/>
      <c r="CT29" s="662"/>
      <c r="CU29" s="662"/>
      <c r="CV29" s="662"/>
      <c r="CW29" s="662"/>
      <c r="CX29" s="662"/>
      <c r="CY29" s="663"/>
      <c r="CZ29" s="666">
        <v>13</v>
      </c>
      <c r="DA29" s="695"/>
      <c r="DB29" s="695"/>
      <c r="DC29" s="696"/>
      <c r="DD29" s="669">
        <v>6446229</v>
      </c>
      <c r="DE29" s="662"/>
      <c r="DF29" s="662"/>
      <c r="DG29" s="662"/>
      <c r="DH29" s="662"/>
      <c r="DI29" s="662"/>
      <c r="DJ29" s="662"/>
      <c r="DK29" s="663"/>
      <c r="DL29" s="669">
        <v>5910764</v>
      </c>
      <c r="DM29" s="662"/>
      <c r="DN29" s="662"/>
      <c r="DO29" s="662"/>
      <c r="DP29" s="662"/>
      <c r="DQ29" s="662"/>
      <c r="DR29" s="662"/>
      <c r="DS29" s="662"/>
      <c r="DT29" s="662"/>
      <c r="DU29" s="662"/>
      <c r="DV29" s="663"/>
      <c r="DW29" s="666">
        <v>22</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216071</v>
      </c>
      <c r="S30" s="664"/>
      <c r="T30" s="664"/>
      <c r="U30" s="664"/>
      <c r="V30" s="664"/>
      <c r="W30" s="664"/>
      <c r="X30" s="664"/>
      <c r="Y30" s="665"/>
      <c r="Z30" s="723">
        <v>0.4</v>
      </c>
      <c r="AA30" s="723"/>
      <c r="AB30" s="723"/>
      <c r="AC30" s="723"/>
      <c r="AD30" s="724">
        <v>64388</v>
      </c>
      <c r="AE30" s="724"/>
      <c r="AF30" s="724"/>
      <c r="AG30" s="724"/>
      <c r="AH30" s="724"/>
      <c r="AI30" s="724"/>
      <c r="AJ30" s="724"/>
      <c r="AK30" s="724"/>
      <c r="AL30" s="666">
        <v>0.3</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99.3</v>
      </c>
      <c r="BH30" s="742"/>
      <c r="BI30" s="742"/>
      <c r="BJ30" s="742"/>
      <c r="BK30" s="742"/>
      <c r="BL30" s="742"/>
      <c r="BM30" s="743">
        <v>97.9</v>
      </c>
      <c r="BN30" s="742"/>
      <c r="BO30" s="742"/>
      <c r="BP30" s="742"/>
      <c r="BQ30" s="744"/>
      <c r="BR30" s="741">
        <v>99.4</v>
      </c>
      <c r="BS30" s="742"/>
      <c r="BT30" s="742"/>
      <c r="BU30" s="742"/>
      <c r="BV30" s="742"/>
      <c r="BW30" s="742"/>
      <c r="BX30" s="743">
        <v>97.8</v>
      </c>
      <c r="BY30" s="742"/>
      <c r="BZ30" s="742"/>
      <c r="CA30" s="742"/>
      <c r="CB30" s="744"/>
      <c r="CD30" s="747"/>
      <c r="CE30" s="748"/>
      <c r="CF30" s="705" t="s">
        <v>309</v>
      </c>
      <c r="CG30" s="702"/>
      <c r="CH30" s="702"/>
      <c r="CI30" s="702"/>
      <c r="CJ30" s="702"/>
      <c r="CK30" s="702"/>
      <c r="CL30" s="702"/>
      <c r="CM30" s="702"/>
      <c r="CN30" s="702"/>
      <c r="CO30" s="702"/>
      <c r="CP30" s="702"/>
      <c r="CQ30" s="703"/>
      <c r="CR30" s="661">
        <v>6107000</v>
      </c>
      <c r="CS30" s="664"/>
      <c r="CT30" s="664"/>
      <c r="CU30" s="664"/>
      <c r="CV30" s="664"/>
      <c r="CW30" s="664"/>
      <c r="CX30" s="664"/>
      <c r="CY30" s="665"/>
      <c r="CZ30" s="666">
        <v>12.2</v>
      </c>
      <c r="DA30" s="695"/>
      <c r="DB30" s="695"/>
      <c r="DC30" s="696"/>
      <c r="DD30" s="669">
        <v>6024373</v>
      </c>
      <c r="DE30" s="664"/>
      <c r="DF30" s="664"/>
      <c r="DG30" s="664"/>
      <c r="DH30" s="664"/>
      <c r="DI30" s="664"/>
      <c r="DJ30" s="664"/>
      <c r="DK30" s="665"/>
      <c r="DL30" s="669">
        <v>5491373</v>
      </c>
      <c r="DM30" s="664"/>
      <c r="DN30" s="664"/>
      <c r="DO30" s="664"/>
      <c r="DP30" s="664"/>
      <c r="DQ30" s="664"/>
      <c r="DR30" s="664"/>
      <c r="DS30" s="664"/>
      <c r="DT30" s="664"/>
      <c r="DU30" s="664"/>
      <c r="DV30" s="665"/>
      <c r="DW30" s="666">
        <v>20.399999999999999</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189674</v>
      </c>
      <c r="S31" s="664"/>
      <c r="T31" s="664"/>
      <c r="U31" s="664"/>
      <c r="V31" s="664"/>
      <c r="W31" s="664"/>
      <c r="X31" s="664"/>
      <c r="Y31" s="665"/>
      <c r="Z31" s="723">
        <v>0.4</v>
      </c>
      <c r="AA31" s="723"/>
      <c r="AB31" s="723"/>
      <c r="AC31" s="723"/>
      <c r="AD31" s="724" t="s">
        <v>238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v>
      </c>
      <c r="BH31" s="662"/>
      <c r="BI31" s="662"/>
      <c r="BJ31" s="662"/>
      <c r="BK31" s="662"/>
      <c r="BL31" s="662"/>
      <c r="BM31" s="667">
        <v>97.4</v>
      </c>
      <c r="BN31" s="740"/>
      <c r="BO31" s="740"/>
      <c r="BP31" s="740"/>
      <c r="BQ31" s="701"/>
      <c r="BR31" s="739">
        <v>99.2</v>
      </c>
      <c r="BS31" s="662"/>
      <c r="BT31" s="662"/>
      <c r="BU31" s="662"/>
      <c r="BV31" s="662"/>
      <c r="BW31" s="662"/>
      <c r="BX31" s="667">
        <v>97.4</v>
      </c>
      <c r="BY31" s="740"/>
      <c r="BZ31" s="740"/>
      <c r="CA31" s="740"/>
      <c r="CB31" s="701"/>
      <c r="CD31" s="747"/>
      <c r="CE31" s="748"/>
      <c r="CF31" s="705" t="s">
        <v>313</v>
      </c>
      <c r="CG31" s="702"/>
      <c r="CH31" s="702"/>
      <c r="CI31" s="702"/>
      <c r="CJ31" s="702"/>
      <c r="CK31" s="702"/>
      <c r="CL31" s="702"/>
      <c r="CM31" s="702"/>
      <c r="CN31" s="702"/>
      <c r="CO31" s="702"/>
      <c r="CP31" s="702"/>
      <c r="CQ31" s="703"/>
      <c r="CR31" s="661">
        <v>435112</v>
      </c>
      <c r="CS31" s="662"/>
      <c r="CT31" s="662"/>
      <c r="CU31" s="662"/>
      <c r="CV31" s="662"/>
      <c r="CW31" s="662"/>
      <c r="CX31" s="662"/>
      <c r="CY31" s="663"/>
      <c r="CZ31" s="666">
        <v>0.9</v>
      </c>
      <c r="DA31" s="695"/>
      <c r="DB31" s="695"/>
      <c r="DC31" s="696"/>
      <c r="DD31" s="669">
        <v>421856</v>
      </c>
      <c r="DE31" s="662"/>
      <c r="DF31" s="662"/>
      <c r="DG31" s="662"/>
      <c r="DH31" s="662"/>
      <c r="DI31" s="662"/>
      <c r="DJ31" s="662"/>
      <c r="DK31" s="663"/>
      <c r="DL31" s="669">
        <v>419391</v>
      </c>
      <c r="DM31" s="662"/>
      <c r="DN31" s="662"/>
      <c r="DO31" s="662"/>
      <c r="DP31" s="662"/>
      <c r="DQ31" s="662"/>
      <c r="DR31" s="662"/>
      <c r="DS31" s="662"/>
      <c r="DT31" s="662"/>
      <c r="DU31" s="662"/>
      <c r="DV31" s="663"/>
      <c r="DW31" s="666">
        <v>1.6</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649286</v>
      </c>
      <c r="S32" s="664"/>
      <c r="T32" s="664"/>
      <c r="U32" s="664"/>
      <c r="V32" s="664"/>
      <c r="W32" s="664"/>
      <c r="X32" s="664"/>
      <c r="Y32" s="665"/>
      <c r="Z32" s="723">
        <v>1.2</v>
      </c>
      <c r="AA32" s="723"/>
      <c r="AB32" s="723"/>
      <c r="AC32" s="723"/>
      <c r="AD32" s="724" t="s">
        <v>238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98.1</v>
      </c>
      <c r="BN32" s="677"/>
      <c r="BO32" s="677"/>
      <c r="BP32" s="677"/>
      <c r="BQ32" s="714"/>
      <c r="BR32" s="738">
        <v>99.5</v>
      </c>
      <c r="BS32" s="677"/>
      <c r="BT32" s="677"/>
      <c r="BU32" s="677"/>
      <c r="BV32" s="677"/>
      <c r="BW32" s="677"/>
      <c r="BX32" s="721">
        <v>97.9</v>
      </c>
      <c r="BY32" s="677"/>
      <c r="BZ32" s="677"/>
      <c r="CA32" s="677"/>
      <c r="CB32" s="714"/>
      <c r="CD32" s="749"/>
      <c r="CE32" s="750"/>
      <c r="CF32" s="705" t="s">
        <v>316</v>
      </c>
      <c r="CG32" s="702"/>
      <c r="CH32" s="702"/>
      <c r="CI32" s="702"/>
      <c r="CJ32" s="702"/>
      <c r="CK32" s="702"/>
      <c r="CL32" s="702"/>
      <c r="CM32" s="702"/>
      <c r="CN32" s="702"/>
      <c r="CO32" s="702"/>
      <c r="CP32" s="702"/>
      <c r="CQ32" s="703"/>
      <c r="CR32" s="661">
        <v>21</v>
      </c>
      <c r="CS32" s="664"/>
      <c r="CT32" s="664"/>
      <c r="CU32" s="664"/>
      <c r="CV32" s="664"/>
      <c r="CW32" s="664"/>
      <c r="CX32" s="664"/>
      <c r="CY32" s="665"/>
      <c r="CZ32" s="666">
        <v>0</v>
      </c>
      <c r="DA32" s="695"/>
      <c r="DB32" s="695"/>
      <c r="DC32" s="696"/>
      <c r="DD32" s="669">
        <v>21</v>
      </c>
      <c r="DE32" s="664"/>
      <c r="DF32" s="664"/>
      <c r="DG32" s="664"/>
      <c r="DH32" s="664"/>
      <c r="DI32" s="664"/>
      <c r="DJ32" s="664"/>
      <c r="DK32" s="665"/>
      <c r="DL32" s="669">
        <v>21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611252</v>
      </c>
      <c r="S33" s="664"/>
      <c r="T33" s="664"/>
      <c r="U33" s="664"/>
      <c r="V33" s="664"/>
      <c r="W33" s="664"/>
      <c r="X33" s="664"/>
      <c r="Y33" s="665"/>
      <c r="Z33" s="723">
        <v>1.2</v>
      </c>
      <c r="AA33" s="723"/>
      <c r="AB33" s="723"/>
      <c r="AC33" s="723"/>
      <c r="AD33" s="724" t="s">
        <v>238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18175099</v>
      </c>
      <c r="CS33" s="662"/>
      <c r="CT33" s="662"/>
      <c r="CU33" s="662"/>
      <c r="CV33" s="662"/>
      <c r="CW33" s="662"/>
      <c r="CX33" s="662"/>
      <c r="CY33" s="663"/>
      <c r="CZ33" s="666">
        <v>36.200000000000003</v>
      </c>
      <c r="DA33" s="695"/>
      <c r="DB33" s="695"/>
      <c r="DC33" s="696"/>
      <c r="DD33" s="669">
        <v>12047879</v>
      </c>
      <c r="DE33" s="662"/>
      <c r="DF33" s="662"/>
      <c r="DG33" s="662"/>
      <c r="DH33" s="662"/>
      <c r="DI33" s="662"/>
      <c r="DJ33" s="662"/>
      <c r="DK33" s="663"/>
      <c r="DL33" s="669">
        <v>10106428</v>
      </c>
      <c r="DM33" s="662"/>
      <c r="DN33" s="662"/>
      <c r="DO33" s="662"/>
      <c r="DP33" s="662"/>
      <c r="DQ33" s="662"/>
      <c r="DR33" s="662"/>
      <c r="DS33" s="662"/>
      <c r="DT33" s="662"/>
      <c r="DU33" s="662"/>
      <c r="DV33" s="663"/>
      <c r="DW33" s="666">
        <v>37.6</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2118134</v>
      </c>
      <c r="S34" s="664"/>
      <c r="T34" s="664"/>
      <c r="U34" s="664"/>
      <c r="V34" s="664"/>
      <c r="W34" s="664"/>
      <c r="X34" s="664"/>
      <c r="Y34" s="665"/>
      <c r="Z34" s="723">
        <v>4</v>
      </c>
      <c r="AA34" s="723"/>
      <c r="AB34" s="723"/>
      <c r="AC34" s="723"/>
      <c r="AD34" s="724">
        <v>5120</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6847199</v>
      </c>
      <c r="CS34" s="664"/>
      <c r="CT34" s="664"/>
      <c r="CU34" s="664"/>
      <c r="CV34" s="664"/>
      <c r="CW34" s="664"/>
      <c r="CX34" s="664"/>
      <c r="CY34" s="665"/>
      <c r="CZ34" s="666">
        <v>13.6</v>
      </c>
      <c r="DA34" s="695"/>
      <c r="DB34" s="695"/>
      <c r="DC34" s="696"/>
      <c r="DD34" s="669">
        <v>4326964</v>
      </c>
      <c r="DE34" s="664"/>
      <c r="DF34" s="664"/>
      <c r="DG34" s="664"/>
      <c r="DH34" s="664"/>
      <c r="DI34" s="664"/>
      <c r="DJ34" s="664"/>
      <c r="DK34" s="665"/>
      <c r="DL34" s="669">
        <v>3634202</v>
      </c>
      <c r="DM34" s="664"/>
      <c r="DN34" s="664"/>
      <c r="DO34" s="664"/>
      <c r="DP34" s="664"/>
      <c r="DQ34" s="664"/>
      <c r="DR34" s="664"/>
      <c r="DS34" s="664"/>
      <c r="DT34" s="664"/>
      <c r="DU34" s="664"/>
      <c r="DV34" s="665"/>
      <c r="DW34" s="666">
        <v>13.5</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8492138</v>
      </c>
      <c r="S35" s="664"/>
      <c r="T35" s="664"/>
      <c r="U35" s="664"/>
      <c r="V35" s="664"/>
      <c r="W35" s="664"/>
      <c r="X35" s="664"/>
      <c r="Y35" s="665"/>
      <c r="Z35" s="723">
        <v>16.2</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5971317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444105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410493</v>
      </c>
      <c r="CS35" s="662"/>
      <c r="CT35" s="662"/>
      <c r="CU35" s="662"/>
      <c r="CV35" s="662"/>
      <c r="CW35" s="662"/>
      <c r="CX35" s="662"/>
      <c r="CY35" s="663"/>
      <c r="CZ35" s="666">
        <v>0.8</v>
      </c>
      <c r="DA35" s="695"/>
      <c r="DB35" s="695"/>
      <c r="DC35" s="696"/>
      <c r="DD35" s="669">
        <v>229472</v>
      </c>
      <c r="DE35" s="662"/>
      <c r="DF35" s="662"/>
      <c r="DG35" s="662"/>
      <c r="DH35" s="662"/>
      <c r="DI35" s="662"/>
      <c r="DJ35" s="662"/>
      <c r="DK35" s="663"/>
      <c r="DL35" s="669">
        <v>228740</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138</v>
      </c>
      <c r="AM36" s="667"/>
      <c r="AN36" s="667"/>
      <c r="AO36" s="725"/>
      <c r="AQ36" s="698" t="s">
        <v>328</v>
      </c>
      <c r="AR36" s="699"/>
      <c r="AS36" s="699"/>
      <c r="AT36" s="699"/>
      <c r="AU36" s="699"/>
      <c r="AV36" s="699"/>
      <c r="AW36" s="699"/>
      <c r="AX36" s="699"/>
      <c r="AY36" s="700"/>
      <c r="AZ36" s="661">
        <v>1673608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363016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3525202</v>
      </c>
      <c r="CS36" s="664"/>
      <c r="CT36" s="664"/>
      <c r="CU36" s="664"/>
      <c r="CV36" s="664"/>
      <c r="CW36" s="664"/>
      <c r="CX36" s="664"/>
      <c r="CY36" s="665"/>
      <c r="CZ36" s="666">
        <v>7</v>
      </c>
      <c r="DA36" s="695"/>
      <c r="DB36" s="695"/>
      <c r="DC36" s="696"/>
      <c r="DD36" s="669">
        <v>2346487</v>
      </c>
      <c r="DE36" s="664"/>
      <c r="DF36" s="664"/>
      <c r="DG36" s="664"/>
      <c r="DH36" s="664"/>
      <c r="DI36" s="664"/>
      <c r="DJ36" s="664"/>
      <c r="DK36" s="665"/>
      <c r="DL36" s="669">
        <v>1391922</v>
      </c>
      <c r="DM36" s="664"/>
      <c r="DN36" s="664"/>
      <c r="DO36" s="664"/>
      <c r="DP36" s="664"/>
      <c r="DQ36" s="664"/>
      <c r="DR36" s="664"/>
      <c r="DS36" s="664"/>
      <c r="DT36" s="664"/>
      <c r="DU36" s="664"/>
      <c r="DV36" s="665"/>
      <c r="DW36" s="666">
        <v>5.2</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1653338</v>
      </c>
      <c r="S37" s="664"/>
      <c r="T37" s="664"/>
      <c r="U37" s="664"/>
      <c r="V37" s="664"/>
      <c r="W37" s="664"/>
      <c r="X37" s="664"/>
      <c r="Y37" s="665"/>
      <c r="Z37" s="723">
        <v>3.1</v>
      </c>
      <c r="AA37" s="723"/>
      <c r="AB37" s="723"/>
      <c r="AC37" s="723"/>
      <c r="AD37" s="724" t="s">
        <v>128</v>
      </c>
      <c r="AE37" s="724"/>
      <c r="AF37" s="724"/>
      <c r="AG37" s="724"/>
      <c r="AH37" s="724"/>
      <c r="AI37" s="724"/>
      <c r="AJ37" s="724"/>
      <c r="AK37" s="724"/>
      <c r="AL37" s="666" t="s">
        <v>238</v>
      </c>
      <c r="AM37" s="667"/>
      <c r="AN37" s="667"/>
      <c r="AO37" s="725"/>
      <c r="AQ37" s="698" t="s">
        <v>332</v>
      </c>
      <c r="AR37" s="699"/>
      <c r="AS37" s="699"/>
      <c r="AT37" s="699"/>
      <c r="AU37" s="699"/>
      <c r="AV37" s="699"/>
      <c r="AW37" s="699"/>
      <c r="AX37" s="699"/>
      <c r="AY37" s="700"/>
      <c r="AZ37" s="661">
        <v>293926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13082</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155946</v>
      </c>
      <c r="CS37" s="662"/>
      <c r="CT37" s="662"/>
      <c r="CU37" s="662"/>
      <c r="CV37" s="662"/>
      <c r="CW37" s="662"/>
      <c r="CX37" s="662"/>
      <c r="CY37" s="663"/>
      <c r="CZ37" s="666">
        <v>0.3</v>
      </c>
      <c r="DA37" s="695"/>
      <c r="DB37" s="695"/>
      <c r="DC37" s="696"/>
      <c r="DD37" s="669">
        <v>151270</v>
      </c>
      <c r="DE37" s="662"/>
      <c r="DF37" s="662"/>
      <c r="DG37" s="662"/>
      <c r="DH37" s="662"/>
      <c r="DI37" s="662"/>
      <c r="DJ37" s="662"/>
      <c r="DK37" s="663"/>
      <c r="DL37" s="669">
        <v>147396</v>
      </c>
      <c r="DM37" s="662"/>
      <c r="DN37" s="662"/>
      <c r="DO37" s="662"/>
      <c r="DP37" s="662"/>
      <c r="DQ37" s="662"/>
      <c r="DR37" s="662"/>
      <c r="DS37" s="662"/>
      <c r="DT37" s="662"/>
      <c r="DU37" s="662"/>
      <c r="DV37" s="663"/>
      <c r="DW37" s="666">
        <v>0.5</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52502402</v>
      </c>
      <c r="S38" s="713"/>
      <c r="T38" s="713"/>
      <c r="U38" s="713"/>
      <c r="V38" s="713"/>
      <c r="W38" s="713"/>
      <c r="X38" s="713"/>
      <c r="Y38" s="718"/>
      <c r="Z38" s="719">
        <v>100</v>
      </c>
      <c r="AA38" s="719"/>
      <c r="AB38" s="719"/>
      <c r="AC38" s="719"/>
      <c r="AD38" s="720">
        <v>25217134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238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20136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5677391</v>
      </c>
      <c r="CS38" s="664"/>
      <c r="CT38" s="664"/>
      <c r="CU38" s="664"/>
      <c r="CV38" s="664"/>
      <c r="CW38" s="664"/>
      <c r="CX38" s="664"/>
      <c r="CY38" s="665"/>
      <c r="CZ38" s="666">
        <v>11.3</v>
      </c>
      <c r="DA38" s="695"/>
      <c r="DB38" s="695"/>
      <c r="DC38" s="696"/>
      <c r="DD38" s="669">
        <v>5036622</v>
      </c>
      <c r="DE38" s="664"/>
      <c r="DF38" s="664"/>
      <c r="DG38" s="664"/>
      <c r="DH38" s="664"/>
      <c r="DI38" s="664"/>
      <c r="DJ38" s="664"/>
      <c r="DK38" s="665"/>
      <c r="DL38" s="669">
        <v>4851564</v>
      </c>
      <c r="DM38" s="664"/>
      <c r="DN38" s="664"/>
      <c r="DO38" s="664"/>
      <c r="DP38" s="664"/>
      <c r="DQ38" s="664"/>
      <c r="DR38" s="664"/>
      <c r="DS38" s="664"/>
      <c r="DT38" s="664"/>
      <c r="DU38" s="664"/>
      <c r="DV38" s="665"/>
      <c r="DW38" s="666">
        <v>18.100000000000001</v>
      </c>
      <c r="DX38" s="695"/>
      <c r="DY38" s="695"/>
      <c r="DZ38" s="695"/>
      <c r="EA38" s="695"/>
      <c r="EB38" s="695"/>
      <c r="EC38" s="697"/>
    </row>
    <row r="39" spans="2:133" ht="11.25" customHeight="1">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93</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182206</v>
      </c>
      <c r="CS39" s="662"/>
      <c r="CT39" s="662"/>
      <c r="CU39" s="662"/>
      <c r="CV39" s="662"/>
      <c r="CW39" s="662"/>
      <c r="CX39" s="662"/>
      <c r="CY39" s="663"/>
      <c r="CZ39" s="666">
        <v>0.4</v>
      </c>
      <c r="DA39" s="695"/>
      <c r="DB39" s="695"/>
      <c r="DC39" s="696"/>
      <c r="DD39" s="669">
        <v>498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343</v>
      </c>
      <c r="AR40" s="699"/>
      <c r="AS40" s="699"/>
      <c r="AT40" s="699"/>
      <c r="AU40" s="699"/>
      <c r="AV40" s="699"/>
      <c r="AW40" s="699"/>
      <c r="AX40" s="699"/>
      <c r="AY40" s="700"/>
      <c r="AZ40" s="661">
        <v>793068</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v>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1532608</v>
      </c>
      <c r="CS40" s="664"/>
      <c r="CT40" s="664"/>
      <c r="CU40" s="664"/>
      <c r="CV40" s="664"/>
      <c r="CW40" s="664"/>
      <c r="CX40" s="664"/>
      <c r="CY40" s="665"/>
      <c r="CZ40" s="666">
        <v>3.1</v>
      </c>
      <c r="DA40" s="695"/>
      <c r="DB40" s="695"/>
      <c r="DC40" s="696"/>
      <c r="DD40" s="669">
        <v>107836</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346</v>
      </c>
      <c r="AR41" s="711"/>
      <c r="AS41" s="711"/>
      <c r="AT41" s="711"/>
      <c r="AU41" s="711"/>
      <c r="AV41" s="711"/>
      <c r="AW41" s="711"/>
      <c r="AX41" s="711"/>
      <c r="AY41" s="712"/>
      <c r="AZ41" s="676">
        <v>3210715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356</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9167148</v>
      </c>
      <c r="CS42" s="664"/>
      <c r="CT42" s="664"/>
      <c r="CU42" s="664"/>
      <c r="CV42" s="664"/>
      <c r="CW42" s="664"/>
      <c r="CX42" s="664"/>
      <c r="CY42" s="665"/>
      <c r="CZ42" s="666">
        <v>18.2</v>
      </c>
      <c r="DA42" s="667"/>
      <c r="DB42" s="667"/>
      <c r="DC42" s="668"/>
      <c r="DD42" s="669">
        <v>1484186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28046</v>
      </c>
      <c r="CS43" s="662"/>
      <c r="CT43" s="662"/>
      <c r="CU43" s="662"/>
      <c r="CV43" s="662"/>
      <c r="CW43" s="662"/>
      <c r="CX43" s="662"/>
      <c r="CY43" s="663"/>
      <c r="CZ43" s="666">
        <v>0.1</v>
      </c>
      <c r="DA43" s="695"/>
      <c r="DB43" s="695"/>
      <c r="DC43" s="696"/>
      <c r="DD43" s="669">
        <v>28046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6346907</v>
      </c>
      <c r="CS44" s="664"/>
      <c r="CT44" s="664"/>
      <c r="CU44" s="664"/>
      <c r="CV44" s="664"/>
      <c r="CW44" s="664"/>
      <c r="CX44" s="664"/>
      <c r="CY44" s="665"/>
      <c r="CZ44" s="666">
        <v>12.6</v>
      </c>
      <c r="DA44" s="667"/>
      <c r="DB44" s="667"/>
      <c r="DC44" s="668"/>
      <c r="DD44" s="669">
        <v>798373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1890599</v>
      </c>
      <c r="CS45" s="662"/>
      <c r="CT45" s="662"/>
      <c r="CU45" s="662"/>
      <c r="CV45" s="662"/>
      <c r="CW45" s="662"/>
      <c r="CX45" s="662"/>
      <c r="CY45" s="663"/>
      <c r="CZ45" s="666">
        <v>3.8</v>
      </c>
      <c r="DA45" s="695"/>
      <c r="DB45" s="695"/>
      <c r="DC45" s="696"/>
      <c r="DD45" s="669">
        <v>103986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4391697</v>
      </c>
      <c r="CS46" s="664"/>
      <c r="CT46" s="664"/>
      <c r="CU46" s="664"/>
      <c r="CV46" s="664"/>
      <c r="CW46" s="664"/>
      <c r="CX46" s="664"/>
      <c r="CY46" s="665"/>
      <c r="CZ46" s="666">
        <v>8.6999999999999993</v>
      </c>
      <c r="DA46" s="667"/>
      <c r="DB46" s="667"/>
      <c r="DC46" s="668"/>
      <c r="DD46" s="669">
        <v>650821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2820241</v>
      </c>
      <c r="CS47" s="662"/>
      <c r="CT47" s="662"/>
      <c r="CU47" s="662"/>
      <c r="CV47" s="662"/>
      <c r="CW47" s="662"/>
      <c r="CX47" s="662"/>
      <c r="CY47" s="663"/>
      <c r="CZ47" s="666">
        <v>5.6</v>
      </c>
      <c r="DA47" s="695"/>
      <c r="DB47" s="695"/>
      <c r="DC47" s="696"/>
      <c r="DD47" s="669">
        <v>685813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138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50243791</v>
      </c>
      <c r="CS49" s="677"/>
      <c r="CT49" s="677"/>
      <c r="CU49" s="677"/>
      <c r="CV49" s="677"/>
      <c r="CW49" s="677"/>
      <c r="CX49" s="677"/>
      <c r="CY49" s="678"/>
      <c r="CZ49" s="679">
        <v>100</v>
      </c>
      <c r="DA49" s="680"/>
      <c r="DB49" s="680"/>
      <c r="DC49" s="681"/>
      <c r="DD49" s="682">
        <v>29372703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BrtYiVtLY8RR/d/fNcebAa3LbTYkP6bI02IGpaU2THI8vbgb8BsDPSMzfNyRXQsjywlrPDF9dRJPnYQth56h8A==" saltValue="LI59c4pp/73ZIK0RIUBV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53746</v>
      </c>
      <c r="R7" s="1194"/>
      <c r="S7" s="1194"/>
      <c r="T7" s="1194"/>
      <c r="U7" s="1194"/>
      <c r="V7" s="1194">
        <v>51432</v>
      </c>
      <c r="W7" s="1194"/>
      <c r="X7" s="1194"/>
      <c r="Y7" s="1194"/>
      <c r="Z7" s="1194"/>
      <c r="AA7" s="1194">
        <v>2315</v>
      </c>
      <c r="AB7" s="1194"/>
      <c r="AC7" s="1194"/>
      <c r="AD7" s="1194"/>
      <c r="AE7" s="1195"/>
      <c r="AF7" s="1196">
        <v>551</v>
      </c>
      <c r="AG7" s="1197"/>
      <c r="AH7" s="1197"/>
      <c r="AI7" s="1197"/>
      <c r="AJ7" s="1198"/>
      <c r="AK7" s="1180">
        <v>654</v>
      </c>
      <c r="AL7" s="1181"/>
      <c r="AM7" s="1181"/>
      <c r="AN7" s="1181"/>
      <c r="AO7" s="1181"/>
      <c r="AP7" s="1181">
        <v>66359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607</v>
      </c>
      <c r="BT7" s="1185"/>
      <c r="BU7" s="1185"/>
      <c r="BV7" s="1185"/>
      <c r="BW7" s="1185"/>
      <c r="BX7" s="1185"/>
      <c r="BY7" s="1185"/>
      <c r="BZ7" s="1185"/>
      <c r="CA7" s="1185"/>
      <c r="CB7" s="1185"/>
      <c r="CC7" s="1185"/>
      <c r="CD7" s="1185"/>
      <c r="CE7" s="1185"/>
      <c r="CF7" s="1185"/>
      <c r="CG7" s="1186"/>
      <c r="CH7" s="1177">
        <v>-16</v>
      </c>
      <c r="CI7" s="1178"/>
      <c r="CJ7" s="1178"/>
      <c r="CK7" s="1178"/>
      <c r="CL7" s="1179"/>
      <c r="CM7" s="1177">
        <v>215</v>
      </c>
      <c r="CN7" s="1178"/>
      <c r="CO7" s="1178"/>
      <c r="CP7" s="1178"/>
      <c r="CQ7" s="1179"/>
      <c r="CR7" s="1177">
        <v>25</v>
      </c>
      <c r="CS7" s="1178"/>
      <c r="CT7" s="1178"/>
      <c r="CU7" s="1178"/>
      <c r="CV7" s="1179"/>
      <c r="CW7" s="1177">
        <v>7</v>
      </c>
      <c r="CX7" s="1178"/>
      <c r="CY7" s="1178"/>
      <c r="CZ7" s="1178"/>
      <c r="DA7" s="1179"/>
      <c r="DB7" s="1177">
        <v>0</v>
      </c>
      <c r="DC7" s="1178"/>
      <c r="DD7" s="1178"/>
      <c r="DE7" s="1178"/>
      <c r="DF7" s="1179"/>
      <c r="DG7" s="1177" t="s">
        <v>537</v>
      </c>
      <c r="DH7" s="1178"/>
      <c r="DI7" s="1178"/>
      <c r="DJ7" s="1178"/>
      <c r="DK7" s="1179"/>
      <c r="DL7" s="1177" t="s">
        <v>537</v>
      </c>
      <c r="DM7" s="1178"/>
      <c r="DN7" s="1178"/>
      <c r="DO7" s="1178"/>
      <c r="DP7" s="1179"/>
      <c r="DQ7" s="1177" t="s">
        <v>537</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68</v>
      </c>
      <c r="R8" s="1133"/>
      <c r="S8" s="1133"/>
      <c r="T8" s="1133"/>
      <c r="U8" s="1133"/>
      <c r="V8" s="1133">
        <v>66</v>
      </c>
      <c r="W8" s="1133"/>
      <c r="X8" s="1133"/>
      <c r="Y8" s="1133"/>
      <c r="Z8" s="1133"/>
      <c r="AA8" s="1133">
        <v>2</v>
      </c>
      <c r="AB8" s="1133"/>
      <c r="AC8" s="1133"/>
      <c r="AD8" s="1133"/>
      <c r="AE8" s="1134"/>
      <c r="AF8" s="1108" t="s">
        <v>384</v>
      </c>
      <c r="AG8" s="1109"/>
      <c r="AH8" s="1109"/>
      <c r="AI8" s="1109"/>
      <c r="AJ8" s="1110"/>
      <c r="AK8" s="1175">
        <v>41</v>
      </c>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t="s">
        <v>385</v>
      </c>
      <c r="C9" s="1127"/>
      <c r="D9" s="1127"/>
      <c r="E9" s="1127"/>
      <c r="F9" s="1127"/>
      <c r="G9" s="1127"/>
      <c r="H9" s="1127"/>
      <c r="I9" s="1127"/>
      <c r="J9" s="1127"/>
      <c r="K9" s="1127"/>
      <c r="L9" s="1127"/>
      <c r="M9" s="1127"/>
      <c r="N9" s="1127"/>
      <c r="O9" s="1127"/>
      <c r="P9" s="1128"/>
      <c r="Q9" s="1132">
        <v>144</v>
      </c>
      <c r="R9" s="1133"/>
      <c r="S9" s="1133"/>
      <c r="T9" s="1133"/>
      <c r="U9" s="1133"/>
      <c r="V9" s="1133">
        <v>111</v>
      </c>
      <c r="W9" s="1133"/>
      <c r="X9" s="1133"/>
      <c r="Y9" s="1133"/>
      <c r="Z9" s="1133"/>
      <c r="AA9" s="1133">
        <v>32</v>
      </c>
      <c r="AB9" s="1133"/>
      <c r="AC9" s="1133"/>
      <c r="AD9" s="1133"/>
      <c r="AE9" s="1134"/>
      <c r="AF9" s="1108">
        <v>18</v>
      </c>
      <c r="AG9" s="1109"/>
      <c r="AH9" s="1109"/>
      <c r="AI9" s="1109"/>
      <c r="AJ9" s="1110"/>
      <c r="AK9" s="1175" t="s">
        <v>537</v>
      </c>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386</v>
      </c>
      <c r="C10" s="1127"/>
      <c r="D10" s="1127"/>
      <c r="E10" s="1127"/>
      <c r="F10" s="1127"/>
      <c r="G10" s="1127"/>
      <c r="H10" s="1127"/>
      <c r="I10" s="1127"/>
      <c r="J10" s="1127"/>
      <c r="K10" s="1127"/>
      <c r="L10" s="1127"/>
      <c r="M10" s="1127"/>
      <c r="N10" s="1127"/>
      <c r="O10" s="1127"/>
      <c r="P10" s="1128"/>
      <c r="Q10" s="1132">
        <v>193</v>
      </c>
      <c r="R10" s="1133"/>
      <c r="S10" s="1133"/>
      <c r="T10" s="1133"/>
      <c r="U10" s="1133"/>
      <c r="V10" s="1133">
        <v>180</v>
      </c>
      <c r="W10" s="1133"/>
      <c r="X10" s="1133"/>
      <c r="Y10" s="1133"/>
      <c r="Z10" s="1133"/>
      <c r="AA10" s="1133">
        <v>13</v>
      </c>
      <c r="AB10" s="1133"/>
      <c r="AC10" s="1133"/>
      <c r="AD10" s="1133"/>
      <c r="AE10" s="1134"/>
      <c r="AF10" s="1108" t="s">
        <v>128</v>
      </c>
      <c r="AG10" s="1109"/>
      <c r="AH10" s="1109"/>
      <c r="AI10" s="1109"/>
      <c r="AJ10" s="1110"/>
      <c r="AK10" s="1175">
        <v>21</v>
      </c>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54084</v>
      </c>
      <c r="R23" s="1158"/>
      <c r="S23" s="1158"/>
      <c r="T23" s="1158"/>
      <c r="U23" s="1158"/>
      <c r="V23" s="1158">
        <v>51722</v>
      </c>
      <c r="W23" s="1158"/>
      <c r="X23" s="1158"/>
      <c r="Y23" s="1158"/>
      <c r="Z23" s="1158"/>
      <c r="AA23" s="1158">
        <v>2362</v>
      </c>
      <c r="AB23" s="1158"/>
      <c r="AC23" s="1158"/>
      <c r="AD23" s="1158"/>
      <c r="AE23" s="1159"/>
      <c r="AF23" s="1160">
        <v>569</v>
      </c>
      <c r="AG23" s="1158"/>
      <c r="AH23" s="1158"/>
      <c r="AI23" s="1158"/>
      <c r="AJ23" s="1161"/>
      <c r="AK23" s="1162"/>
      <c r="AL23" s="1163"/>
      <c r="AM23" s="1163"/>
      <c r="AN23" s="1163"/>
      <c r="AO23" s="1163"/>
      <c r="AP23" s="1158">
        <v>66359</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401</v>
      </c>
      <c r="C28" s="1140"/>
      <c r="D28" s="1140"/>
      <c r="E28" s="1140"/>
      <c r="F28" s="1140"/>
      <c r="G28" s="1140"/>
      <c r="H28" s="1140"/>
      <c r="I28" s="1140"/>
      <c r="J28" s="1140"/>
      <c r="K28" s="1140"/>
      <c r="L28" s="1140"/>
      <c r="M28" s="1140"/>
      <c r="N28" s="1140"/>
      <c r="O28" s="1140"/>
      <c r="P28" s="1141"/>
      <c r="Q28" s="1142">
        <v>10768</v>
      </c>
      <c r="R28" s="1143"/>
      <c r="S28" s="1143"/>
      <c r="T28" s="1143"/>
      <c r="U28" s="1143"/>
      <c r="V28" s="1143">
        <v>10323</v>
      </c>
      <c r="W28" s="1143"/>
      <c r="X28" s="1143"/>
      <c r="Y28" s="1143"/>
      <c r="Z28" s="1143"/>
      <c r="AA28" s="1143">
        <v>444</v>
      </c>
      <c r="AB28" s="1143"/>
      <c r="AC28" s="1143"/>
      <c r="AD28" s="1143"/>
      <c r="AE28" s="1144"/>
      <c r="AF28" s="1145">
        <v>444</v>
      </c>
      <c r="AG28" s="1143"/>
      <c r="AH28" s="1143"/>
      <c r="AI28" s="1143"/>
      <c r="AJ28" s="1146"/>
      <c r="AK28" s="1147">
        <v>793</v>
      </c>
      <c r="AL28" s="1135"/>
      <c r="AM28" s="1135"/>
      <c r="AN28" s="1135"/>
      <c r="AO28" s="1135"/>
      <c r="AP28" s="1135" t="s">
        <v>537</v>
      </c>
      <c r="AQ28" s="1135"/>
      <c r="AR28" s="1135"/>
      <c r="AS28" s="1135"/>
      <c r="AT28" s="1135"/>
      <c r="AU28" s="1135" t="s">
        <v>537</v>
      </c>
      <c r="AV28" s="1135"/>
      <c r="AW28" s="1135"/>
      <c r="AX28" s="1135"/>
      <c r="AY28" s="1135"/>
      <c r="AZ28" s="1136" t="s">
        <v>537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402</v>
      </c>
      <c r="C29" s="1127"/>
      <c r="D29" s="1127"/>
      <c r="E29" s="1127"/>
      <c r="F29" s="1127"/>
      <c r="G29" s="1127"/>
      <c r="H29" s="1127"/>
      <c r="I29" s="1127"/>
      <c r="J29" s="1127"/>
      <c r="K29" s="1127"/>
      <c r="L29" s="1127"/>
      <c r="M29" s="1127"/>
      <c r="N29" s="1127"/>
      <c r="O29" s="1127"/>
      <c r="P29" s="1128"/>
      <c r="Q29" s="1132">
        <v>70</v>
      </c>
      <c r="R29" s="1133"/>
      <c r="S29" s="1133"/>
      <c r="T29" s="1133"/>
      <c r="U29" s="1133"/>
      <c r="V29" s="1133">
        <v>65</v>
      </c>
      <c r="W29" s="1133"/>
      <c r="X29" s="1133"/>
      <c r="Y29" s="1133"/>
      <c r="Z29" s="1133"/>
      <c r="AA29" s="1133">
        <v>5</v>
      </c>
      <c r="AB29" s="1133"/>
      <c r="AC29" s="1133"/>
      <c r="AD29" s="1133"/>
      <c r="AE29" s="1134"/>
      <c r="AF29" s="1108">
        <v>5</v>
      </c>
      <c r="AG29" s="1109"/>
      <c r="AH29" s="1109"/>
      <c r="AI29" s="1109"/>
      <c r="AJ29" s="1110"/>
      <c r="AK29" s="1069">
        <v>1</v>
      </c>
      <c r="AL29" s="1060"/>
      <c r="AM29" s="1060"/>
      <c r="AN29" s="1060"/>
      <c r="AO29" s="1060"/>
      <c r="AP29" s="1060" t="s">
        <v>537</v>
      </c>
      <c r="AQ29" s="1060"/>
      <c r="AR29" s="1060"/>
      <c r="AS29" s="1060"/>
      <c r="AT29" s="1060"/>
      <c r="AU29" s="1060" t="s">
        <v>537</v>
      </c>
      <c r="AV29" s="1060"/>
      <c r="AW29" s="1060"/>
      <c r="AX29" s="1060"/>
      <c r="AY29" s="1060"/>
      <c r="AZ29" s="1131" t="s">
        <v>537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403</v>
      </c>
      <c r="C30" s="1127"/>
      <c r="D30" s="1127"/>
      <c r="E30" s="1127"/>
      <c r="F30" s="1127"/>
      <c r="G30" s="1127"/>
      <c r="H30" s="1127"/>
      <c r="I30" s="1127"/>
      <c r="J30" s="1127"/>
      <c r="K30" s="1127"/>
      <c r="L30" s="1127"/>
      <c r="M30" s="1127"/>
      <c r="N30" s="1127"/>
      <c r="O30" s="1127"/>
      <c r="P30" s="1128"/>
      <c r="Q30" s="1132">
        <v>10099</v>
      </c>
      <c r="R30" s="1133"/>
      <c r="S30" s="1133"/>
      <c r="T30" s="1133"/>
      <c r="U30" s="1133"/>
      <c r="V30" s="1133">
        <v>9801</v>
      </c>
      <c r="W30" s="1133"/>
      <c r="X30" s="1133"/>
      <c r="Y30" s="1133"/>
      <c r="Z30" s="1133"/>
      <c r="AA30" s="1133">
        <v>298</v>
      </c>
      <c r="AB30" s="1133"/>
      <c r="AC30" s="1133"/>
      <c r="AD30" s="1133"/>
      <c r="AE30" s="1134"/>
      <c r="AF30" s="1108">
        <v>298</v>
      </c>
      <c r="AG30" s="1109"/>
      <c r="AH30" s="1109"/>
      <c r="AI30" s="1109"/>
      <c r="AJ30" s="1110"/>
      <c r="AK30" s="1069">
        <v>1343</v>
      </c>
      <c r="AL30" s="1060"/>
      <c r="AM30" s="1060"/>
      <c r="AN30" s="1060"/>
      <c r="AO30" s="1060"/>
      <c r="AP30" s="1060" t="s">
        <v>537</v>
      </c>
      <c r="AQ30" s="1060"/>
      <c r="AR30" s="1060"/>
      <c r="AS30" s="1060"/>
      <c r="AT30" s="1060"/>
      <c r="AU30" s="1060" t="s">
        <v>537</v>
      </c>
      <c r="AV30" s="1060"/>
      <c r="AW30" s="1060"/>
      <c r="AX30" s="1060"/>
      <c r="AY30" s="1060"/>
      <c r="AZ30" s="1131" t="s">
        <v>537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404</v>
      </c>
      <c r="C31" s="1127"/>
      <c r="D31" s="1127"/>
      <c r="E31" s="1127"/>
      <c r="F31" s="1127"/>
      <c r="G31" s="1127"/>
      <c r="H31" s="1127"/>
      <c r="I31" s="1127"/>
      <c r="J31" s="1127"/>
      <c r="K31" s="1127"/>
      <c r="L31" s="1127"/>
      <c r="M31" s="1127"/>
      <c r="N31" s="1127"/>
      <c r="O31" s="1127"/>
      <c r="P31" s="1128"/>
      <c r="Q31" s="1132">
        <v>1445</v>
      </c>
      <c r="R31" s="1133"/>
      <c r="S31" s="1133"/>
      <c r="T31" s="1133"/>
      <c r="U31" s="1133"/>
      <c r="V31" s="1133">
        <v>1440</v>
      </c>
      <c r="W31" s="1133"/>
      <c r="X31" s="1133"/>
      <c r="Y31" s="1133"/>
      <c r="Z31" s="1133"/>
      <c r="AA31" s="1133">
        <v>5</v>
      </c>
      <c r="AB31" s="1133"/>
      <c r="AC31" s="1133"/>
      <c r="AD31" s="1133"/>
      <c r="AE31" s="1134"/>
      <c r="AF31" s="1108">
        <v>5</v>
      </c>
      <c r="AG31" s="1109"/>
      <c r="AH31" s="1109"/>
      <c r="AI31" s="1109"/>
      <c r="AJ31" s="1110"/>
      <c r="AK31" s="1069">
        <v>386</v>
      </c>
      <c r="AL31" s="1060"/>
      <c r="AM31" s="1060"/>
      <c r="AN31" s="1060"/>
      <c r="AO31" s="1060"/>
      <c r="AP31" s="1060" t="s">
        <v>537</v>
      </c>
      <c r="AQ31" s="1060"/>
      <c r="AR31" s="1060"/>
      <c r="AS31" s="1060"/>
      <c r="AT31" s="1060"/>
      <c r="AU31" s="1060" t="s">
        <v>537</v>
      </c>
      <c r="AV31" s="1060"/>
      <c r="AW31" s="1060"/>
      <c r="AX31" s="1060"/>
      <c r="AY31" s="1060"/>
      <c r="AZ31" s="1131" t="s">
        <v>537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405</v>
      </c>
      <c r="C32" s="1127"/>
      <c r="D32" s="1127"/>
      <c r="E32" s="1127"/>
      <c r="F32" s="1127"/>
      <c r="G32" s="1127"/>
      <c r="H32" s="1127"/>
      <c r="I32" s="1127"/>
      <c r="J32" s="1127"/>
      <c r="K32" s="1127"/>
      <c r="L32" s="1127"/>
      <c r="M32" s="1127"/>
      <c r="N32" s="1127"/>
      <c r="O32" s="1127"/>
      <c r="P32" s="1128"/>
      <c r="Q32" s="1132">
        <v>54</v>
      </c>
      <c r="R32" s="1133"/>
      <c r="S32" s="1133"/>
      <c r="T32" s="1133"/>
      <c r="U32" s="1133"/>
      <c r="V32" s="1133">
        <v>54</v>
      </c>
      <c r="W32" s="1133"/>
      <c r="X32" s="1133"/>
      <c r="Y32" s="1133"/>
      <c r="Z32" s="1133"/>
      <c r="AA32" s="1133" t="s">
        <v>537</v>
      </c>
      <c r="AB32" s="1133"/>
      <c r="AC32" s="1133"/>
      <c r="AD32" s="1133"/>
      <c r="AE32" s="1134"/>
      <c r="AF32" s="1108" t="s">
        <v>406</v>
      </c>
      <c r="AG32" s="1109"/>
      <c r="AH32" s="1109"/>
      <c r="AI32" s="1109"/>
      <c r="AJ32" s="1110"/>
      <c r="AK32" s="1069">
        <v>4</v>
      </c>
      <c r="AL32" s="1060"/>
      <c r="AM32" s="1060"/>
      <c r="AN32" s="1060"/>
      <c r="AO32" s="1060"/>
      <c r="AP32" s="1060" t="s">
        <v>537</v>
      </c>
      <c r="AQ32" s="1060"/>
      <c r="AR32" s="1060"/>
      <c r="AS32" s="1060"/>
      <c r="AT32" s="1060"/>
      <c r="AU32" s="1060" t="s">
        <v>537</v>
      </c>
      <c r="AV32" s="1060"/>
      <c r="AW32" s="1060"/>
      <c r="AX32" s="1060"/>
      <c r="AY32" s="1060"/>
      <c r="AZ32" s="1131" t="s">
        <v>537</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407</v>
      </c>
      <c r="C33" s="1127"/>
      <c r="D33" s="1127"/>
      <c r="E33" s="1127"/>
      <c r="F33" s="1127"/>
      <c r="G33" s="1127"/>
      <c r="H33" s="1127"/>
      <c r="I33" s="1127"/>
      <c r="J33" s="1127"/>
      <c r="K33" s="1127"/>
      <c r="L33" s="1127"/>
      <c r="M33" s="1127"/>
      <c r="N33" s="1127"/>
      <c r="O33" s="1127"/>
      <c r="P33" s="1128"/>
      <c r="Q33" s="1132">
        <v>2963</v>
      </c>
      <c r="R33" s="1133"/>
      <c r="S33" s="1133"/>
      <c r="T33" s="1133"/>
      <c r="U33" s="1133"/>
      <c r="V33" s="1133">
        <v>2750</v>
      </c>
      <c r="W33" s="1133"/>
      <c r="X33" s="1133"/>
      <c r="Y33" s="1133"/>
      <c r="Z33" s="1133"/>
      <c r="AA33" s="1133">
        <v>213</v>
      </c>
      <c r="AB33" s="1133"/>
      <c r="AC33" s="1133"/>
      <c r="AD33" s="1133"/>
      <c r="AE33" s="1134"/>
      <c r="AF33" s="1108">
        <v>1801</v>
      </c>
      <c r="AG33" s="1109"/>
      <c r="AH33" s="1109"/>
      <c r="AI33" s="1109"/>
      <c r="AJ33" s="1110"/>
      <c r="AK33" s="1069">
        <v>294</v>
      </c>
      <c r="AL33" s="1060"/>
      <c r="AM33" s="1060"/>
      <c r="AN33" s="1060"/>
      <c r="AO33" s="1060"/>
      <c r="AP33" s="1060">
        <v>13990</v>
      </c>
      <c r="AQ33" s="1060"/>
      <c r="AR33" s="1060"/>
      <c r="AS33" s="1060"/>
      <c r="AT33" s="1060"/>
      <c r="AU33" s="1060">
        <v>1469</v>
      </c>
      <c r="AV33" s="1060"/>
      <c r="AW33" s="1060"/>
      <c r="AX33" s="1060"/>
      <c r="AY33" s="1060"/>
      <c r="AZ33" s="1131" t="s">
        <v>537</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409</v>
      </c>
      <c r="C34" s="1127"/>
      <c r="D34" s="1127"/>
      <c r="E34" s="1127"/>
      <c r="F34" s="1127"/>
      <c r="G34" s="1127"/>
      <c r="H34" s="1127"/>
      <c r="I34" s="1127"/>
      <c r="J34" s="1127"/>
      <c r="K34" s="1127"/>
      <c r="L34" s="1127"/>
      <c r="M34" s="1127"/>
      <c r="N34" s="1127"/>
      <c r="O34" s="1127"/>
      <c r="P34" s="1128"/>
      <c r="Q34" s="1132">
        <v>3712</v>
      </c>
      <c r="R34" s="1133"/>
      <c r="S34" s="1133"/>
      <c r="T34" s="1133"/>
      <c r="U34" s="1133"/>
      <c r="V34" s="1133">
        <v>3686</v>
      </c>
      <c r="W34" s="1133"/>
      <c r="X34" s="1133"/>
      <c r="Y34" s="1133"/>
      <c r="Z34" s="1133"/>
      <c r="AA34" s="1133">
        <v>26</v>
      </c>
      <c r="AB34" s="1133"/>
      <c r="AC34" s="1133"/>
      <c r="AD34" s="1133"/>
      <c r="AE34" s="1134"/>
      <c r="AF34" s="1108" t="s">
        <v>410</v>
      </c>
      <c r="AG34" s="1109"/>
      <c r="AH34" s="1109"/>
      <c r="AI34" s="1109"/>
      <c r="AJ34" s="1110"/>
      <c r="AK34" s="1069">
        <v>1507</v>
      </c>
      <c r="AL34" s="1060"/>
      <c r="AM34" s="1060"/>
      <c r="AN34" s="1060"/>
      <c r="AO34" s="1060"/>
      <c r="AP34" s="1060">
        <v>19782</v>
      </c>
      <c r="AQ34" s="1060"/>
      <c r="AR34" s="1060"/>
      <c r="AS34" s="1060"/>
      <c r="AT34" s="1060"/>
      <c r="AU34" s="1060">
        <v>17824</v>
      </c>
      <c r="AV34" s="1060"/>
      <c r="AW34" s="1060"/>
      <c r="AX34" s="1060"/>
      <c r="AY34" s="1060"/>
      <c r="AZ34" s="1131" t="s">
        <v>537</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412</v>
      </c>
      <c r="C35" s="1127"/>
      <c r="D35" s="1127"/>
      <c r="E35" s="1127"/>
      <c r="F35" s="1127"/>
      <c r="G35" s="1127"/>
      <c r="H35" s="1127"/>
      <c r="I35" s="1127"/>
      <c r="J35" s="1127"/>
      <c r="K35" s="1127"/>
      <c r="L35" s="1127"/>
      <c r="M35" s="1127"/>
      <c r="N35" s="1127"/>
      <c r="O35" s="1127"/>
      <c r="P35" s="1128"/>
      <c r="Q35" s="1132">
        <v>38</v>
      </c>
      <c r="R35" s="1133"/>
      <c r="S35" s="1133"/>
      <c r="T35" s="1133"/>
      <c r="U35" s="1133"/>
      <c r="V35" s="1133">
        <v>38</v>
      </c>
      <c r="W35" s="1133"/>
      <c r="X35" s="1133"/>
      <c r="Y35" s="1133"/>
      <c r="Z35" s="1133"/>
      <c r="AA35" s="1133" t="s">
        <v>537</v>
      </c>
      <c r="AB35" s="1133"/>
      <c r="AC35" s="1133"/>
      <c r="AD35" s="1133"/>
      <c r="AE35" s="1134"/>
      <c r="AF35" s="1108" t="s">
        <v>413</v>
      </c>
      <c r="AG35" s="1109"/>
      <c r="AH35" s="1109"/>
      <c r="AI35" s="1109"/>
      <c r="AJ35" s="1110"/>
      <c r="AK35" s="1069">
        <v>34</v>
      </c>
      <c r="AL35" s="1060"/>
      <c r="AM35" s="1060"/>
      <c r="AN35" s="1060"/>
      <c r="AO35" s="1060"/>
      <c r="AP35" s="1060">
        <v>439</v>
      </c>
      <c r="AQ35" s="1060"/>
      <c r="AR35" s="1060"/>
      <c r="AS35" s="1060"/>
      <c r="AT35" s="1060"/>
      <c r="AU35" s="1060">
        <v>428</v>
      </c>
      <c r="AV35" s="1060"/>
      <c r="AW35" s="1060"/>
      <c r="AX35" s="1060"/>
      <c r="AY35" s="1060"/>
      <c r="AZ35" s="1131" t="s">
        <v>537</v>
      </c>
      <c r="BA35" s="1131"/>
      <c r="BB35" s="1131"/>
      <c r="BC35" s="1131"/>
      <c r="BD35" s="1131"/>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415</v>
      </c>
      <c r="C36" s="1127"/>
      <c r="D36" s="1127"/>
      <c r="E36" s="1127"/>
      <c r="F36" s="1127"/>
      <c r="G36" s="1127"/>
      <c r="H36" s="1127"/>
      <c r="I36" s="1127"/>
      <c r="J36" s="1127"/>
      <c r="K36" s="1127"/>
      <c r="L36" s="1127"/>
      <c r="M36" s="1127"/>
      <c r="N36" s="1127"/>
      <c r="O36" s="1127"/>
      <c r="P36" s="1128"/>
      <c r="Q36" s="1132">
        <v>95</v>
      </c>
      <c r="R36" s="1133"/>
      <c r="S36" s="1133"/>
      <c r="T36" s="1133"/>
      <c r="U36" s="1133"/>
      <c r="V36" s="1133">
        <v>95</v>
      </c>
      <c r="W36" s="1133"/>
      <c r="X36" s="1133"/>
      <c r="Y36" s="1133"/>
      <c r="Z36" s="1133"/>
      <c r="AA36" s="1133" t="s">
        <v>537</v>
      </c>
      <c r="AB36" s="1133"/>
      <c r="AC36" s="1133"/>
      <c r="AD36" s="1133"/>
      <c r="AE36" s="1134"/>
      <c r="AF36" s="1108" t="s">
        <v>410</v>
      </c>
      <c r="AG36" s="1109"/>
      <c r="AH36" s="1109"/>
      <c r="AI36" s="1109"/>
      <c r="AJ36" s="1110"/>
      <c r="AK36" s="1069">
        <v>70</v>
      </c>
      <c r="AL36" s="1060"/>
      <c r="AM36" s="1060"/>
      <c r="AN36" s="1060"/>
      <c r="AO36" s="1060"/>
      <c r="AP36" s="1060">
        <v>343</v>
      </c>
      <c r="AQ36" s="1060"/>
      <c r="AR36" s="1060"/>
      <c r="AS36" s="1060"/>
      <c r="AT36" s="1060"/>
      <c r="AU36" s="1060">
        <v>341</v>
      </c>
      <c r="AV36" s="1060"/>
      <c r="AW36" s="1060"/>
      <c r="AX36" s="1060"/>
      <c r="AY36" s="1060"/>
      <c r="AZ36" s="1131" t="s">
        <v>537</v>
      </c>
      <c r="BA36" s="1131"/>
      <c r="BB36" s="1131"/>
      <c r="BC36" s="1131"/>
      <c r="BD36" s="1131"/>
      <c r="BE36" s="1121" t="s">
        <v>416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417</v>
      </c>
      <c r="C37" s="1127"/>
      <c r="D37" s="1127"/>
      <c r="E37" s="1127"/>
      <c r="F37" s="1127"/>
      <c r="G37" s="1127"/>
      <c r="H37" s="1127"/>
      <c r="I37" s="1127"/>
      <c r="J37" s="1127"/>
      <c r="K37" s="1127"/>
      <c r="L37" s="1127"/>
      <c r="M37" s="1127"/>
      <c r="N37" s="1127"/>
      <c r="O37" s="1127"/>
      <c r="P37" s="1128"/>
      <c r="Q37" s="1132">
        <v>99</v>
      </c>
      <c r="R37" s="1133"/>
      <c r="S37" s="1133"/>
      <c r="T37" s="1133"/>
      <c r="U37" s="1133"/>
      <c r="V37" s="1133">
        <v>99</v>
      </c>
      <c r="W37" s="1133"/>
      <c r="X37" s="1133"/>
      <c r="Y37" s="1133"/>
      <c r="Z37" s="1133"/>
      <c r="AA37" s="1133" t="s">
        <v>537</v>
      </c>
      <c r="AB37" s="1133"/>
      <c r="AC37" s="1133"/>
      <c r="AD37" s="1133"/>
      <c r="AE37" s="1134"/>
      <c r="AF37" s="1108" t="s">
        <v>418</v>
      </c>
      <c r="AG37" s="1109"/>
      <c r="AH37" s="1109"/>
      <c r="AI37" s="1109"/>
      <c r="AJ37" s="1110"/>
      <c r="AK37" s="1069">
        <v>63</v>
      </c>
      <c r="AL37" s="1060"/>
      <c r="AM37" s="1060"/>
      <c r="AN37" s="1060"/>
      <c r="AO37" s="1060"/>
      <c r="AP37" s="1060">
        <v>199</v>
      </c>
      <c r="AQ37" s="1060"/>
      <c r="AR37" s="1060"/>
      <c r="AS37" s="1060"/>
      <c r="AT37" s="1060"/>
      <c r="AU37" s="1060">
        <v>164</v>
      </c>
      <c r="AV37" s="1060"/>
      <c r="AW37" s="1060"/>
      <c r="AX37" s="1060"/>
      <c r="AY37" s="1060"/>
      <c r="AZ37" s="1131" t="s">
        <v>537</v>
      </c>
      <c r="BA37" s="1131"/>
      <c r="BB37" s="1131"/>
      <c r="BC37" s="1131"/>
      <c r="BD37" s="1131"/>
      <c r="BE37" s="1121" t="s">
        <v>411</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t="s">
        <v>419</v>
      </c>
      <c r="C38" s="1127"/>
      <c r="D38" s="1127"/>
      <c r="E38" s="1127"/>
      <c r="F38" s="1127"/>
      <c r="G38" s="1127"/>
      <c r="H38" s="1127"/>
      <c r="I38" s="1127"/>
      <c r="J38" s="1127"/>
      <c r="K38" s="1127"/>
      <c r="L38" s="1127"/>
      <c r="M38" s="1127"/>
      <c r="N38" s="1127"/>
      <c r="O38" s="1127"/>
      <c r="P38" s="1128"/>
      <c r="Q38" s="1132">
        <v>139</v>
      </c>
      <c r="R38" s="1133"/>
      <c r="S38" s="1133"/>
      <c r="T38" s="1133"/>
      <c r="U38" s="1133"/>
      <c r="V38" s="1133">
        <v>139</v>
      </c>
      <c r="W38" s="1133"/>
      <c r="X38" s="1133"/>
      <c r="Y38" s="1133"/>
      <c r="Z38" s="1133"/>
      <c r="AA38" s="1133" t="s">
        <v>537</v>
      </c>
      <c r="AB38" s="1133"/>
      <c r="AC38" s="1133"/>
      <c r="AD38" s="1133"/>
      <c r="AE38" s="1134"/>
      <c r="AF38" s="1108" t="s">
        <v>420</v>
      </c>
      <c r="AG38" s="1109"/>
      <c r="AH38" s="1109"/>
      <c r="AI38" s="1109"/>
      <c r="AJ38" s="1110"/>
      <c r="AK38" s="1069" t="s">
        <v>537</v>
      </c>
      <c r="AL38" s="1060"/>
      <c r="AM38" s="1060"/>
      <c r="AN38" s="1060"/>
      <c r="AO38" s="1060"/>
      <c r="AP38" s="1060">
        <v>430</v>
      </c>
      <c r="AQ38" s="1060"/>
      <c r="AR38" s="1060"/>
      <c r="AS38" s="1060"/>
      <c r="AT38" s="1060"/>
      <c r="AU38" s="1060" t="s">
        <v>537</v>
      </c>
      <c r="AV38" s="1060"/>
      <c r="AW38" s="1060"/>
      <c r="AX38" s="1060"/>
      <c r="AY38" s="1060"/>
      <c r="AZ38" s="1131" t="s">
        <v>537</v>
      </c>
      <c r="BA38" s="1131"/>
      <c r="BB38" s="1131"/>
      <c r="BC38" s="1131"/>
      <c r="BD38" s="1131"/>
      <c r="BE38" s="1121" t="s">
        <v>414</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422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2553</v>
      </c>
      <c r="AG63" s="1048"/>
      <c r="AH63" s="1048"/>
      <c r="AI63" s="1048"/>
      <c r="AJ63" s="1119"/>
      <c r="AK63" s="1120"/>
      <c r="AL63" s="1052"/>
      <c r="AM63" s="1052"/>
      <c r="AN63" s="1052"/>
      <c r="AO63" s="1052"/>
      <c r="AP63" s="1048">
        <v>35183</v>
      </c>
      <c r="AQ63" s="1048"/>
      <c r="AR63" s="1048"/>
      <c r="AS63" s="1048"/>
      <c r="AT63" s="1048"/>
      <c r="AU63" s="1048">
        <v>20226</v>
      </c>
      <c r="AV63" s="1048"/>
      <c r="AW63" s="1048"/>
      <c r="AX63" s="1048"/>
      <c r="AY63" s="1048"/>
      <c r="AZ63" s="1114"/>
      <c r="BA63" s="1114"/>
      <c r="BB63" s="1114"/>
      <c r="BC63" s="1114"/>
      <c r="BD63" s="1114"/>
      <c r="BE63" s="1049"/>
      <c r="BF63" s="1049"/>
      <c r="BG63" s="1049"/>
      <c r="BH63" s="1049"/>
      <c r="BI63" s="1050"/>
      <c r="BJ63" s="1115" t="s">
        <v>423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425</v>
      </c>
      <c r="B66" s="1085"/>
      <c r="C66" s="1085"/>
      <c r="D66" s="1085"/>
      <c r="E66" s="1085"/>
      <c r="F66" s="1085"/>
      <c r="G66" s="1085"/>
      <c r="H66" s="1085"/>
      <c r="I66" s="1085"/>
      <c r="J66" s="1085"/>
      <c r="K66" s="1085"/>
      <c r="L66" s="1085"/>
      <c r="M66" s="1085"/>
      <c r="N66" s="1085"/>
      <c r="O66" s="1085"/>
      <c r="P66" s="1086"/>
      <c r="Q66" s="1090" t="s">
        <v>426</v>
      </c>
      <c r="R66" s="1091"/>
      <c r="S66" s="1091"/>
      <c r="T66" s="1091"/>
      <c r="U66" s="1092"/>
      <c r="V66" s="1090" t="s">
        <v>427</v>
      </c>
      <c r="W66" s="1091"/>
      <c r="X66" s="1091"/>
      <c r="Y66" s="1091"/>
      <c r="Z66" s="1092"/>
      <c r="AA66" s="1090" t="s">
        <v>428</v>
      </c>
      <c r="AB66" s="1091"/>
      <c r="AC66" s="1091"/>
      <c r="AD66" s="1091"/>
      <c r="AE66" s="1092"/>
      <c r="AF66" s="1096" t="s">
        <v>429</v>
      </c>
      <c r="AG66" s="1097"/>
      <c r="AH66" s="1097"/>
      <c r="AI66" s="1097"/>
      <c r="AJ66" s="1098"/>
      <c r="AK66" s="1090" t="s">
        <v>430</v>
      </c>
      <c r="AL66" s="1085"/>
      <c r="AM66" s="1085"/>
      <c r="AN66" s="1085"/>
      <c r="AO66" s="1086"/>
      <c r="AP66" s="1090" t="s">
        <v>431</v>
      </c>
      <c r="AQ66" s="1091"/>
      <c r="AR66" s="1091"/>
      <c r="AS66" s="1091"/>
      <c r="AT66" s="1092"/>
      <c r="AU66" s="1090" t="s">
        <v>432</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599</v>
      </c>
      <c r="C68" s="1075"/>
      <c r="D68" s="1075"/>
      <c r="E68" s="1075"/>
      <c r="F68" s="1075"/>
      <c r="G68" s="1075"/>
      <c r="H68" s="1075"/>
      <c r="I68" s="1075"/>
      <c r="J68" s="1075"/>
      <c r="K68" s="1075"/>
      <c r="L68" s="1075"/>
      <c r="M68" s="1075"/>
      <c r="N68" s="1075"/>
      <c r="O68" s="1075"/>
      <c r="P68" s="1076"/>
      <c r="Q68" s="1077">
        <v>1100</v>
      </c>
      <c r="R68" s="1071"/>
      <c r="S68" s="1071"/>
      <c r="T68" s="1071"/>
      <c r="U68" s="1071"/>
      <c r="V68" s="1071">
        <v>1035</v>
      </c>
      <c r="W68" s="1071"/>
      <c r="X68" s="1071"/>
      <c r="Y68" s="1071"/>
      <c r="Z68" s="1071"/>
      <c r="AA68" s="1071">
        <v>65</v>
      </c>
      <c r="AB68" s="1071"/>
      <c r="AC68" s="1071"/>
      <c r="AD68" s="1071"/>
      <c r="AE68" s="1071"/>
      <c r="AF68" s="1071">
        <v>65</v>
      </c>
      <c r="AG68" s="1071"/>
      <c r="AH68" s="1071"/>
      <c r="AI68" s="1071"/>
      <c r="AJ68" s="1071"/>
      <c r="AK68" s="1071" t="s">
        <v>537</v>
      </c>
      <c r="AL68" s="1071"/>
      <c r="AM68" s="1071"/>
      <c r="AN68" s="1071"/>
      <c r="AO68" s="1071"/>
      <c r="AP68" s="1071" t="s">
        <v>537</v>
      </c>
      <c r="AQ68" s="1071"/>
      <c r="AR68" s="1071"/>
      <c r="AS68" s="1071"/>
      <c r="AT68" s="1071"/>
      <c r="AU68" s="1071" t="s">
        <v>537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600</v>
      </c>
      <c r="C69" s="1064"/>
      <c r="D69" s="1064"/>
      <c r="E69" s="1064"/>
      <c r="F69" s="1064"/>
      <c r="G69" s="1064"/>
      <c r="H69" s="1064"/>
      <c r="I69" s="1064"/>
      <c r="J69" s="1064"/>
      <c r="K69" s="1064"/>
      <c r="L69" s="1064"/>
      <c r="M69" s="1064"/>
      <c r="N69" s="1064"/>
      <c r="O69" s="1064"/>
      <c r="P69" s="1065"/>
      <c r="Q69" s="1066">
        <v>407834</v>
      </c>
      <c r="R69" s="1060"/>
      <c r="S69" s="1060"/>
      <c r="T69" s="1060"/>
      <c r="U69" s="1060"/>
      <c r="V69" s="1060">
        <v>401518</v>
      </c>
      <c r="W69" s="1060"/>
      <c r="X69" s="1060"/>
      <c r="Y69" s="1060"/>
      <c r="Z69" s="1060"/>
      <c r="AA69" s="1060">
        <v>6315</v>
      </c>
      <c r="AB69" s="1060"/>
      <c r="AC69" s="1060"/>
      <c r="AD69" s="1060"/>
      <c r="AE69" s="1060"/>
      <c r="AF69" s="1060">
        <v>6315</v>
      </c>
      <c r="AG69" s="1060"/>
      <c r="AH69" s="1060"/>
      <c r="AI69" s="1060"/>
      <c r="AJ69" s="1060"/>
      <c r="AK69" s="1060">
        <v>745</v>
      </c>
      <c r="AL69" s="1060"/>
      <c r="AM69" s="1060"/>
      <c r="AN69" s="1060"/>
      <c r="AO69" s="1060"/>
      <c r="AP69" s="1060" t="s">
        <v>537</v>
      </c>
      <c r="AQ69" s="1060"/>
      <c r="AR69" s="1060"/>
      <c r="AS69" s="1060"/>
      <c r="AT69" s="1060"/>
      <c r="AU69" s="1060" t="s">
        <v>537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601</v>
      </c>
      <c r="C70" s="1064"/>
      <c r="D70" s="1064"/>
      <c r="E70" s="1064"/>
      <c r="F70" s="1064"/>
      <c r="G70" s="1064"/>
      <c r="H70" s="1064"/>
      <c r="I70" s="1064"/>
      <c r="J70" s="1064"/>
      <c r="K70" s="1064"/>
      <c r="L70" s="1064"/>
      <c r="M70" s="1064"/>
      <c r="N70" s="1064"/>
      <c r="O70" s="1064"/>
      <c r="P70" s="1065"/>
      <c r="Q70" s="1066">
        <v>214</v>
      </c>
      <c r="R70" s="1060"/>
      <c r="S70" s="1060"/>
      <c r="T70" s="1060"/>
      <c r="U70" s="1060"/>
      <c r="V70" s="1060">
        <v>188</v>
      </c>
      <c r="W70" s="1060"/>
      <c r="X70" s="1060"/>
      <c r="Y70" s="1060"/>
      <c r="Z70" s="1060"/>
      <c r="AA70" s="1060">
        <v>27</v>
      </c>
      <c r="AB70" s="1060"/>
      <c r="AC70" s="1060"/>
      <c r="AD70" s="1060"/>
      <c r="AE70" s="1060"/>
      <c r="AF70" s="1060">
        <v>27</v>
      </c>
      <c r="AG70" s="1060"/>
      <c r="AH70" s="1060"/>
      <c r="AI70" s="1060"/>
      <c r="AJ70" s="1060"/>
      <c r="AK70" s="1060" t="s">
        <v>537</v>
      </c>
      <c r="AL70" s="1060"/>
      <c r="AM70" s="1060"/>
      <c r="AN70" s="1060"/>
      <c r="AO70" s="1060"/>
      <c r="AP70" s="1060" t="s">
        <v>537</v>
      </c>
      <c r="AQ70" s="1060"/>
      <c r="AR70" s="1060"/>
      <c r="AS70" s="1060"/>
      <c r="AT70" s="1060"/>
      <c r="AU70" s="1060" t="s">
        <v>537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602</v>
      </c>
      <c r="C71" s="1064"/>
      <c r="D71" s="1064"/>
      <c r="E71" s="1064"/>
      <c r="F71" s="1064"/>
      <c r="G71" s="1064"/>
      <c r="H71" s="1064"/>
      <c r="I71" s="1064"/>
      <c r="J71" s="1064"/>
      <c r="K71" s="1064"/>
      <c r="L71" s="1064"/>
      <c r="M71" s="1064"/>
      <c r="N71" s="1064"/>
      <c r="O71" s="1064"/>
      <c r="P71" s="1065"/>
      <c r="Q71" s="1066">
        <v>80</v>
      </c>
      <c r="R71" s="1060"/>
      <c r="S71" s="1060"/>
      <c r="T71" s="1060"/>
      <c r="U71" s="1060"/>
      <c r="V71" s="1060">
        <v>74</v>
      </c>
      <c r="W71" s="1060"/>
      <c r="X71" s="1060"/>
      <c r="Y71" s="1060"/>
      <c r="Z71" s="1060"/>
      <c r="AA71" s="1060">
        <v>6</v>
      </c>
      <c r="AB71" s="1060"/>
      <c r="AC71" s="1060"/>
      <c r="AD71" s="1060"/>
      <c r="AE71" s="1060"/>
      <c r="AF71" s="1060">
        <v>3</v>
      </c>
      <c r="AG71" s="1060"/>
      <c r="AH71" s="1060"/>
      <c r="AI71" s="1060"/>
      <c r="AJ71" s="1060"/>
      <c r="AK71" s="1060" t="s">
        <v>537</v>
      </c>
      <c r="AL71" s="1060"/>
      <c r="AM71" s="1060"/>
      <c r="AN71" s="1060"/>
      <c r="AO71" s="1060"/>
      <c r="AP71" s="1060" t="s">
        <v>537</v>
      </c>
      <c r="AQ71" s="1060"/>
      <c r="AR71" s="1060"/>
      <c r="AS71" s="1060"/>
      <c r="AT71" s="1060"/>
      <c r="AU71" s="1060" t="s">
        <v>537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603</v>
      </c>
      <c r="C72" s="1064"/>
      <c r="D72" s="1064"/>
      <c r="E72" s="1064"/>
      <c r="F72" s="1064"/>
      <c r="G72" s="1064"/>
      <c r="H72" s="1064"/>
      <c r="I72" s="1064"/>
      <c r="J72" s="1064"/>
      <c r="K72" s="1064"/>
      <c r="L72" s="1064"/>
      <c r="M72" s="1064"/>
      <c r="N72" s="1064"/>
      <c r="O72" s="1064"/>
      <c r="P72" s="1065"/>
      <c r="Q72" s="1066">
        <v>40</v>
      </c>
      <c r="R72" s="1060"/>
      <c r="S72" s="1060"/>
      <c r="T72" s="1060"/>
      <c r="U72" s="1060"/>
      <c r="V72" s="1060">
        <v>35</v>
      </c>
      <c r="W72" s="1060"/>
      <c r="X72" s="1060"/>
      <c r="Y72" s="1060"/>
      <c r="Z72" s="1060"/>
      <c r="AA72" s="1060">
        <v>5</v>
      </c>
      <c r="AB72" s="1060"/>
      <c r="AC72" s="1060"/>
      <c r="AD72" s="1060"/>
      <c r="AE72" s="1060"/>
      <c r="AF72" s="1060">
        <v>5</v>
      </c>
      <c r="AG72" s="1060"/>
      <c r="AH72" s="1060"/>
      <c r="AI72" s="1060"/>
      <c r="AJ72" s="1060"/>
      <c r="AK72" s="1060" t="s">
        <v>537</v>
      </c>
      <c r="AL72" s="1060"/>
      <c r="AM72" s="1060"/>
      <c r="AN72" s="1060"/>
      <c r="AO72" s="1060"/>
      <c r="AP72" s="1060" t="s">
        <v>537</v>
      </c>
      <c r="AQ72" s="1060"/>
      <c r="AR72" s="1060"/>
      <c r="AS72" s="1060"/>
      <c r="AT72" s="1060"/>
      <c r="AU72" s="1060" t="s">
        <v>537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604</v>
      </c>
      <c r="C73" s="1064"/>
      <c r="D73" s="1064"/>
      <c r="E73" s="1064"/>
      <c r="F73" s="1064"/>
      <c r="G73" s="1064"/>
      <c r="H73" s="1064"/>
      <c r="I73" s="1064"/>
      <c r="J73" s="1064"/>
      <c r="K73" s="1064"/>
      <c r="L73" s="1064"/>
      <c r="M73" s="1064"/>
      <c r="N73" s="1064"/>
      <c r="O73" s="1064"/>
      <c r="P73" s="1065"/>
      <c r="Q73" s="1066">
        <v>3150</v>
      </c>
      <c r="R73" s="1060"/>
      <c r="S73" s="1060"/>
      <c r="T73" s="1060"/>
      <c r="U73" s="1060"/>
      <c r="V73" s="1060">
        <v>3204</v>
      </c>
      <c r="W73" s="1060"/>
      <c r="X73" s="1060"/>
      <c r="Y73" s="1060"/>
      <c r="Z73" s="1060"/>
      <c r="AA73" s="1060">
        <v>-54</v>
      </c>
      <c r="AB73" s="1060"/>
      <c r="AC73" s="1060"/>
      <c r="AD73" s="1060"/>
      <c r="AE73" s="1060"/>
      <c r="AF73" s="1060">
        <v>1779</v>
      </c>
      <c r="AG73" s="1060"/>
      <c r="AH73" s="1060"/>
      <c r="AI73" s="1060"/>
      <c r="AJ73" s="1060"/>
      <c r="AK73" s="1060" t="s">
        <v>537</v>
      </c>
      <c r="AL73" s="1060"/>
      <c r="AM73" s="1060"/>
      <c r="AN73" s="1060"/>
      <c r="AO73" s="1060"/>
      <c r="AP73" s="1060">
        <v>1058</v>
      </c>
      <c r="AQ73" s="1060"/>
      <c r="AR73" s="1060"/>
      <c r="AS73" s="1060"/>
      <c r="AT73" s="1060"/>
      <c r="AU73" s="1060">
        <v>117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605</v>
      </c>
      <c r="C74" s="1064"/>
      <c r="D74" s="1064"/>
      <c r="E74" s="1064"/>
      <c r="F74" s="1064"/>
      <c r="G74" s="1064"/>
      <c r="H74" s="1064"/>
      <c r="I74" s="1064"/>
      <c r="J74" s="1064"/>
      <c r="K74" s="1064"/>
      <c r="L74" s="1064"/>
      <c r="M74" s="1064"/>
      <c r="N74" s="1064"/>
      <c r="O74" s="1064"/>
      <c r="P74" s="1065"/>
      <c r="Q74" s="1066">
        <v>152</v>
      </c>
      <c r="R74" s="1060"/>
      <c r="S74" s="1060"/>
      <c r="T74" s="1060"/>
      <c r="U74" s="1060"/>
      <c r="V74" s="1060">
        <v>137</v>
      </c>
      <c r="W74" s="1060"/>
      <c r="X74" s="1060"/>
      <c r="Y74" s="1060"/>
      <c r="Z74" s="1060"/>
      <c r="AA74" s="1060">
        <v>15</v>
      </c>
      <c r="AB74" s="1060"/>
      <c r="AC74" s="1060"/>
      <c r="AD74" s="1060"/>
      <c r="AE74" s="1060"/>
      <c r="AF74" s="1060">
        <v>15</v>
      </c>
      <c r="AG74" s="1060"/>
      <c r="AH74" s="1060"/>
      <c r="AI74" s="1060"/>
      <c r="AJ74" s="1060"/>
      <c r="AK74" s="1060" t="s">
        <v>537</v>
      </c>
      <c r="AL74" s="1060"/>
      <c r="AM74" s="1060"/>
      <c r="AN74" s="1060"/>
      <c r="AO74" s="1060"/>
      <c r="AP74" s="1060" t="s">
        <v>537</v>
      </c>
      <c r="AQ74" s="1060"/>
      <c r="AR74" s="1060"/>
      <c r="AS74" s="1060"/>
      <c r="AT74" s="1060"/>
      <c r="AU74" s="1060" t="s">
        <v>537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606</v>
      </c>
      <c r="C75" s="1064"/>
      <c r="D75" s="1064"/>
      <c r="E75" s="1064"/>
      <c r="F75" s="1064"/>
      <c r="G75" s="1064"/>
      <c r="H75" s="1064"/>
      <c r="I75" s="1064"/>
      <c r="J75" s="1064"/>
      <c r="K75" s="1064"/>
      <c r="L75" s="1064"/>
      <c r="M75" s="1064"/>
      <c r="N75" s="1064"/>
      <c r="O75" s="1064"/>
      <c r="P75" s="1065"/>
      <c r="Q75" s="1067">
        <v>6467</v>
      </c>
      <c r="R75" s="1068"/>
      <c r="S75" s="1068"/>
      <c r="T75" s="1068"/>
      <c r="U75" s="1069"/>
      <c r="V75" s="1070">
        <v>6270</v>
      </c>
      <c r="W75" s="1068"/>
      <c r="X75" s="1068"/>
      <c r="Y75" s="1068"/>
      <c r="Z75" s="1069"/>
      <c r="AA75" s="1070">
        <v>197</v>
      </c>
      <c r="AB75" s="1068"/>
      <c r="AC75" s="1068"/>
      <c r="AD75" s="1068"/>
      <c r="AE75" s="1069"/>
      <c r="AF75" s="1070">
        <v>197</v>
      </c>
      <c r="AG75" s="1068"/>
      <c r="AH75" s="1068"/>
      <c r="AI75" s="1068"/>
      <c r="AJ75" s="1069"/>
      <c r="AK75" s="1070" t="s">
        <v>537</v>
      </c>
      <c r="AL75" s="1068"/>
      <c r="AM75" s="1068"/>
      <c r="AN75" s="1068"/>
      <c r="AO75" s="1069"/>
      <c r="AP75" s="1070" t="s">
        <v>537</v>
      </c>
      <c r="AQ75" s="1068"/>
      <c r="AR75" s="1068"/>
      <c r="AS75" s="1068"/>
      <c r="AT75" s="1069"/>
      <c r="AU75" s="1070" t="s">
        <v>537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433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8406</v>
      </c>
      <c r="AG88" s="1048"/>
      <c r="AH88" s="1048"/>
      <c r="AI88" s="1048"/>
      <c r="AJ88" s="1048"/>
      <c r="AK88" s="1052"/>
      <c r="AL88" s="1052"/>
      <c r="AM88" s="1052"/>
      <c r="AN88" s="1052"/>
      <c r="AO88" s="1052"/>
      <c r="AP88" s="1048">
        <v>1058</v>
      </c>
      <c r="AQ88" s="1048"/>
      <c r="AR88" s="1048"/>
      <c r="AS88" s="1048"/>
      <c r="AT88" s="1048"/>
      <c r="AU88" s="1048">
        <v>117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434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v>
      </c>
      <c r="CS102" s="1040"/>
      <c r="CT102" s="1040"/>
      <c r="CU102" s="1040"/>
      <c r="CV102" s="1041"/>
      <c r="CW102" s="1039">
        <v>7</v>
      </c>
      <c r="CX102" s="1040"/>
      <c r="CY102" s="1040"/>
      <c r="CZ102" s="1040"/>
      <c r="DA102" s="1041"/>
      <c r="DB102" s="1039">
        <v>0</v>
      </c>
      <c r="DC102" s="1040"/>
      <c r="DD102" s="1040"/>
      <c r="DE102" s="1040"/>
      <c r="DF102" s="1041"/>
      <c r="DG102" s="1039" t="s">
        <v>537</v>
      </c>
      <c r="DH102" s="1040"/>
      <c r="DI102" s="1040"/>
      <c r="DJ102" s="1040"/>
      <c r="DK102" s="1041"/>
      <c r="DL102" s="1039" t="s">
        <v>537</v>
      </c>
      <c r="DM102" s="1040"/>
      <c r="DN102" s="1040"/>
      <c r="DO102" s="1040"/>
      <c r="DP102" s="1041"/>
      <c r="DQ102" s="1039" t="s">
        <v>537</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441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442</v>
      </c>
      <c r="AB109" s="983"/>
      <c r="AC109" s="983"/>
      <c r="AD109" s="983"/>
      <c r="AE109" s="984"/>
      <c r="AF109" s="985" t="s">
        <v>304</v>
      </c>
      <c r="AG109" s="983"/>
      <c r="AH109" s="983"/>
      <c r="AI109" s="983"/>
      <c r="AJ109" s="984"/>
      <c r="AK109" s="985" t="s">
        <v>303</v>
      </c>
      <c r="AL109" s="983"/>
      <c r="AM109" s="983"/>
      <c r="AN109" s="983"/>
      <c r="AO109" s="984"/>
      <c r="AP109" s="985" t="s">
        <v>443</v>
      </c>
      <c r="AQ109" s="983"/>
      <c r="AR109" s="983"/>
      <c r="AS109" s="983"/>
      <c r="AT109" s="1014"/>
      <c r="AU109" s="982" t="s">
        <v>441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442</v>
      </c>
      <c r="BR109" s="983"/>
      <c r="BS109" s="983"/>
      <c r="BT109" s="983"/>
      <c r="BU109" s="984"/>
      <c r="BV109" s="985" t="s">
        <v>304</v>
      </c>
      <c r="BW109" s="983"/>
      <c r="BX109" s="983"/>
      <c r="BY109" s="983"/>
      <c r="BZ109" s="984"/>
      <c r="CA109" s="985" t="s">
        <v>303</v>
      </c>
      <c r="CB109" s="983"/>
      <c r="CC109" s="983"/>
      <c r="CD109" s="983"/>
      <c r="CE109" s="984"/>
      <c r="CF109" s="1021" t="s">
        <v>443</v>
      </c>
      <c r="CG109" s="1021"/>
      <c r="CH109" s="1021"/>
      <c r="CI109" s="1021"/>
      <c r="CJ109" s="1021"/>
      <c r="CK109" s="985"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442</v>
      </c>
      <c r="DH109" s="983"/>
      <c r="DI109" s="983"/>
      <c r="DJ109" s="983"/>
      <c r="DK109" s="984"/>
      <c r="DL109" s="985" t="s">
        <v>304</v>
      </c>
      <c r="DM109" s="983"/>
      <c r="DN109" s="983"/>
      <c r="DO109" s="983"/>
      <c r="DP109" s="984"/>
      <c r="DQ109" s="985" t="s">
        <v>303</v>
      </c>
      <c r="DR109" s="983"/>
      <c r="DS109" s="983"/>
      <c r="DT109" s="983"/>
      <c r="DU109" s="984"/>
      <c r="DV109" s="985" t="s">
        <v>443</v>
      </c>
      <c r="DW109" s="983"/>
      <c r="DX109" s="983"/>
      <c r="DY109" s="983"/>
      <c r="DZ109" s="1014"/>
    </row>
    <row r="110" spans="1:131" s="246" customFormat="1" ht="26.25" customHeight="1">
      <c r="A110" s="885" t="s">
        <v>445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5922191</v>
      </c>
      <c r="AB110" s="976"/>
      <c r="AC110" s="976"/>
      <c r="AD110" s="976"/>
      <c r="AE110" s="977"/>
      <c r="AF110" s="978">
        <v>6030839</v>
      </c>
      <c r="AG110" s="976"/>
      <c r="AH110" s="976"/>
      <c r="AI110" s="976"/>
      <c r="AJ110" s="977"/>
      <c r="AK110" s="978">
        <v>6006343</v>
      </c>
      <c r="AL110" s="976"/>
      <c r="AM110" s="976"/>
      <c r="AN110" s="976"/>
      <c r="AO110" s="977"/>
      <c r="AP110" s="979">
        <v>28.4</v>
      </c>
      <c r="AQ110" s="980"/>
      <c r="AR110" s="980"/>
      <c r="AS110" s="980"/>
      <c r="AT110" s="981"/>
      <c r="AU110" s="1015" t="s">
        <v>73</v>
      </c>
      <c r="AV110" s="1016"/>
      <c r="AW110" s="1016"/>
      <c r="AX110" s="1016"/>
      <c r="AY110" s="1016"/>
      <c r="AZ110" s="941" t="s">
        <v>446</v>
      </c>
      <c r="BA110" s="886"/>
      <c r="BB110" s="886"/>
      <c r="BC110" s="886"/>
      <c r="BD110" s="886"/>
      <c r="BE110" s="886"/>
      <c r="BF110" s="886"/>
      <c r="BG110" s="886"/>
      <c r="BH110" s="886"/>
      <c r="BI110" s="886"/>
      <c r="BJ110" s="886"/>
      <c r="BK110" s="886"/>
      <c r="BL110" s="886"/>
      <c r="BM110" s="886"/>
      <c r="BN110" s="886"/>
      <c r="BO110" s="886"/>
      <c r="BP110" s="887"/>
      <c r="BQ110" s="942">
        <v>63001148</v>
      </c>
      <c r="BR110" s="923"/>
      <c r="BS110" s="923"/>
      <c r="BT110" s="923"/>
      <c r="BU110" s="923"/>
      <c r="BV110" s="923">
        <v>63974032</v>
      </c>
      <c r="BW110" s="923"/>
      <c r="BX110" s="923"/>
      <c r="BY110" s="923"/>
      <c r="BZ110" s="923"/>
      <c r="CA110" s="923">
        <v>66359170</v>
      </c>
      <c r="CB110" s="923"/>
      <c r="CC110" s="923"/>
      <c r="CD110" s="923"/>
      <c r="CE110" s="923"/>
      <c r="CF110" s="947">
        <v>313.3</v>
      </c>
      <c r="CG110" s="948"/>
      <c r="CH110" s="948"/>
      <c r="CI110" s="948"/>
      <c r="CJ110" s="948"/>
      <c r="CK110" s="1011" t="s">
        <v>447</v>
      </c>
      <c r="CL110" s="897"/>
      <c r="CM110" s="972" t="s">
        <v>448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449</v>
      </c>
      <c r="DH110" s="923"/>
      <c r="DI110" s="923"/>
      <c r="DJ110" s="923"/>
      <c r="DK110" s="923"/>
      <c r="DL110" s="923" t="s">
        <v>449</v>
      </c>
      <c r="DM110" s="923"/>
      <c r="DN110" s="923"/>
      <c r="DO110" s="923"/>
      <c r="DP110" s="923"/>
      <c r="DQ110" s="923" t="s">
        <v>449</v>
      </c>
      <c r="DR110" s="923"/>
      <c r="DS110" s="923"/>
      <c r="DT110" s="923"/>
      <c r="DU110" s="923"/>
      <c r="DV110" s="924" t="s">
        <v>449</v>
      </c>
      <c r="DW110" s="924"/>
      <c r="DX110" s="924"/>
      <c r="DY110" s="924"/>
      <c r="DZ110" s="925"/>
    </row>
    <row r="111" spans="1:131" s="246" customFormat="1" ht="26.25" customHeight="1">
      <c r="A111" s="852" t="s">
        <v>450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451</v>
      </c>
      <c r="AB111" s="1004"/>
      <c r="AC111" s="1004"/>
      <c r="AD111" s="1004"/>
      <c r="AE111" s="1005"/>
      <c r="AF111" s="1006" t="s">
        <v>452</v>
      </c>
      <c r="AG111" s="1004"/>
      <c r="AH111" s="1004"/>
      <c r="AI111" s="1004"/>
      <c r="AJ111" s="1005"/>
      <c r="AK111" s="1006" t="s">
        <v>453</v>
      </c>
      <c r="AL111" s="1004"/>
      <c r="AM111" s="1004"/>
      <c r="AN111" s="1004"/>
      <c r="AO111" s="1005"/>
      <c r="AP111" s="1007" t="s">
        <v>452</v>
      </c>
      <c r="AQ111" s="1008"/>
      <c r="AR111" s="1008"/>
      <c r="AS111" s="1008"/>
      <c r="AT111" s="1009"/>
      <c r="AU111" s="1017"/>
      <c r="AV111" s="1018"/>
      <c r="AW111" s="1018"/>
      <c r="AX111" s="1018"/>
      <c r="AY111" s="1018"/>
      <c r="AZ111" s="893" t="s">
        <v>454</v>
      </c>
      <c r="BA111" s="828"/>
      <c r="BB111" s="828"/>
      <c r="BC111" s="828"/>
      <c r="BD111" s="828"/>
      <c r="BE111" s="828"/>
      <c r="BF111" s="828"/>
      <c r="BG111" s="828"/>
      <c r="BH111" s="828"/>
      <c r="BI111" s="828"/>
      <c r="BJ111" s="828"/>
      <c r="BK111" s="828"/>
      <c r="BL111" s="828"/>
      <c r="BM111" s="828"/>
      <c r="BN111" s="828"/>
      <c r="BO111" s="828"/>
      <c r="BP111" s="829"/>
      <c r="BQ111" s="894">
        <v>122660</v>
      </c>
      <c r="BR111" s="895"/>
      <c r="BS111" s="895"/>
      <c r="BT111" s="895"/>
      <c r="BU111" s="895"/>
      <c r="BV111" s="895">
        <v>93200</v>
      </c>
      <c r="BW111" s="895"/>
      <c r="BX111" s="895"/>
      <c r="BY111" s="895"/>
      <c r="BZ111" s="895"/>
      <c r="CA111" s="895">
        <v>53920</v>
      </c>
      <c r="CB111" s="895"/>
      <c r="CC111" s="895"/>
      <c r="CD111" s="895"/>
      <c r="CE111" s="895"/>
      <c r="CF111" s="956">
        <v>0.3</v>
      </c>
      <c r="CG111" s="957"/>
      <c r="CH111" s="957"/>
      <c r="CI111" s="957"/>
      <c r="CJ111" s="957"/>
      <c r="CK111" s="1012"/>
      <c r="CL111" s="899"/>
      <c r="CM111" s="902" t="s">
        <v>455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456</v>
      </c>
      <c r="DH111" s="895"/>
      <c r="DI111" s="895"/>
      <c r="DJ111" s="895"/>
      <c r="DK111" s="895"/>
      <c r="DL111" s="895" t="s">
        <v>452</v>
      </c>
      <c r="DM111" s="895"/>
      <c r="DN111" s="895"/>
      <c r="DO111" s="895"/>
      <c r="DP111" s="895"/>
      <c r="DQ111" s="895" t="s">
        <v>452</v>
      </c>
      <c r="DR111" s="895"/>
      <c r="DS111" s="895"/>
      <c r="DT111" s="895"/>
      <c r="DU111" s="895"/>
      <c r="DV111" s="872" t="s">
        <v>451</v>
      </c>
      <c r="DW111" s="872"/>
      <c r="DX111" s="872"/>
      <c r="DY111" s="872"/>
      <c r="DZ111" s="873"/>
    </row>
    <row r="112" spans="1:131" s="246" customFormat="1" ht="26.25" customHeight="1">
      <c r="A112" s="997" t="s">
        <v>457</v>
      </c>
      <c r="B112" s="998"/>
      <c r="C112" s="828" t="s">
        <v>458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459</v>
      </c>
      <c r="AB112" s="858"/>
      <c r="AC112" s="858"/>
      <c r="AD112" s="858"/>
      <c r="AE112" s="859"/>
      <c r="AF112" s="860" t="s">
        <v>460</v>
      </c>
      <c r="AG112" s="858"/>
      <c r="AH112" s="858"/>
      <c r="AI112" s="858"/>
      <c r="AJ112" s="859"/>
      <c r="AK112" s="860" t="s">
        <v>384</v>
      </c>
      <c r="AL112" s="858"/>
      <c r="AM112" s="858"/>
      <c r="AN112" s="858"/>
      <c r="AO112" s="859"/>
      <c r="AP112" s="905" t="s">
        <v>452</v>
      </c>
      <c r="AQ112" s="906"/>
      <c r="AR112" s="906"/>
      <c r="AS112" s="906"/>
      <c r="AT112" s="907"/>
      <c r="AU112" s="1017"/>
      <c r="AV112" s="1018"/>
      <c r="AW112" s="1018"/>
      <c r="AX112" s="1018"/>
      <c r="AY112" s="1018"/>
      <c r="AZ112" s="893" t="s">
        <v>461</v>
      </c>
      <c r="BA112" s="828"/>
      <c r="BB112" s="828"/>
      <c r="BC112" s="828"/>
      <c r="BD112" s="828"/>
      <c r="BE112" s="828"/>
      <c r="BF112" s="828"/>
      <c r="BG112" s="828"/>
      <c r="BH112" s="828"/>
      <c r="BI112" s="828"/>
      <c r="BJ112" s="828"/>
      <c r="BK112" s="828"/>
      <c r="BL112" s="828"/>
      <c r="BM112" s="828"/>
      <c r="BN112" s="828"/>
      <c r="BO112" s="828"/>
      <c r="BP112" s="829"/>
      <c r="BQ112" s="894">
        <v>21721328</v>
      </c>
      <c r="BR112" s="895"/>
      <c r="BS112" s="895"/>
      <c r="BT112" s="895"/>
      <c r="BU112" s="895"/>
      <c r="BV112" s="895">
        <v>19591576</v>
      </c>
      <c r="BW112" s="895"/>
      <c r="BX112" s="895"/>
      <c r="BY112" s="895"/>
      <c r="BZ112" s="895"/>
      <c r="CA112" s="895">
        <v>20225730</v>
      </c>
      <c r="CB112" s="895"/>
      <c r="CC112" s="895"/>
      <c r="CD112" s="895"/>
      <c r="CE112" s="895"/>
      <c r="CF112" s="956">
        <v>95.5</v>
      </c>
      <c r="CG112" s="957"/>
      <c r="CH112" s="957"/>
      <c r="CI112" s="957"/>
      <c r="CJ112" s="957"/>
      <c r="CK112" s="1012"/>
      <c r="CL112" s="899"/>
      <c r="CM112" s="902" t="s">
        <v>462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460</v>
      </c>
      <c r="DH112" s="895"/>
      <c r="DI112" s="895"/>
      <c r="DJ112" s="895"/>
      <c r="DK112" s="895"/>
      <c r="DL112" s="895" t="s">
        <v>452</v>
      </c>
      <c r="DM112" s="895"/>
      <c r="DN112" s="895"/>
      <c r="DO112" s="895"/>
      <c r="DP112" s="895"/>
      <c r="DQ112" s="895" t="s">
        <v>453</v>
      </c>
      <c r="DR112" s="895"/>
      <c r="DS112" s="895"/>
      <c r="DT112" s="895"/>
      <c r="DU112" s="895"/>
      <c r="DV112" s="872" t="s">
        <v>452</v>
      </c>
      <c r="DW112" s="872"/>
      <c r="DX112" s="872"/>
      <c r="DY112" s="872"/>
      <c r="DZ112" s="873"/>
    </row>
    <row r="113" spans="1:130" s="246" customFormat="1" ht="26.25" customHeight="1">
      <c r="A113" s="999"/>
      <c r="B113" s="1000"/>
      <c r="C113" s="828" t="s">
        <v>463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1388102</v>
      </c>
      <c r="AB113" s="1004"/>
      <c r="AC113" s="1004"/>
      <c r="AD113" s="1004"/>
      <c r="AE113" s="1005"/>
      <c r="AF113" s="1006">
        <v>1550259</v>
      </c>
      <c r="AG113" s="1004"/>
      <c r="AH113" s="1004"/>
      <c r="AI113" s="1004"/>
      <c r="AJ113" s="1005"/>
      <c r="AK113" s="1006">
        <v>1671634</v>
      </c>
      <c r="AL113" s="1004"/>
      <c r="AM113" s="1004"/>
      <c r="AN113" s="1004"/>
      <c r="AO113" s="1005"/>
      <c r="AP113" s="1007">
        <v>7.9</v>
      </c>
      <c r="AQ113" s="1008"/>
      <c r="AR113" s="1008"/>
      <c r="AS113" s="1008"/>
      <c r="AT113" s="1009"/>
      <c r="AU113" s="1017"/>
      <c r="AV113" s="1018"/>
      <c r="AW113" s="1018"/>
      <c r="AX113" s="1018"/>
      <c r="AY113" s="1018"/>
      <c r="AZ113" s="893" t="s">
        <v>464</v>
      </c>
      <c r="BA113" s="828"/>
      <c r="BB113" s="828"/>
      <c r="BC113" s="828"/>
      <c r="BD113" s="828"/>
      <c r="BE113" s="828"/>
      <c r="BF113" s="828"/>
      <c r="BG113" s="828"/>
      <c r="BH113" s="828"/>
      <c r="BI113" s="828"/>
      <c r="BJ113" s="828"/>
      <c r="BK113" s="828"/>
      <c r="BL113" s="828"/>
      <c r="BM113" s="828"/>
      <c r="BN113" s="828"/>
      <c r="BO113" s="828"/>
      <c r="BP113" s="829"/>
      <c r="BQ113" s="894">
        <v>128960</v>
      </c>
      <c r="BR113" s="895"/>
      <c r="BS113" s="895"/>
      <c r="BT113" s="895"/>
      <c r="BU113" s="895"/>
      <c r="BV113" s="895">
        <v>121087</v>
      </c>
      <c r="BW113" s="895"/>
      <c r="BX113" s="895"/>
      <c r="BY113" s="895"/>
      <c r="BZ113" s="895"/>
      <c r="CA113" s="895">
        <v>117024</v>
      </c>
      <c r="CB113" s="895"/>
      <c r="CC113" s="895"/>
      <c r="CD113" s="895"/>
      <c r="CE113" s="895"/>
      <c r="CF113" s="956">
        <v>0.6</v>
      </c>
      <c r="CG113" s="957"/>
      <c r="CH113" s="957"/>
      <c r="CI113" s="957"/>
      <c r="CJ113" s="957"/>
      <c r="CK113" s="1012"/>
      <c r="CL113" s="899"/>
      <c r="CM113" s="902" t="s">
        <v>465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466</v>
      </c>
      <c r="DH113" s="858"/>
      <c r="DI113" s="858"/>
      <c r="DJ113" s="858"/>
      <c r="DK113" s="859"/>
      <c r="DL113" s="860" t="s">
        <v>467</v>
      </c>
      <c r="DM113" s="858"/>
      <c r="DN113" s="858"/>
      <c r="DO113" s="858"/>
      <c r="DP113" s="859"/>
      <c r="DQ113" s="860" t="s">
        <v>468</v>
      </c>
      <c r="DR113" s="858"/>
      <c r="DS113" s="858"/>
      <c r="DT113" s="858"/>
      <c r="DU113" s="859"/>
      <c r="DV113" s="905" t="s">
        <v>459</v>
      </c>
      <c r="DW113" s="906"/>
      <c r="DX113" s="906"/>
      <c r="DY113" s="906"/>
      <c r="DZ113" s="907"/>
    </row>
    <row r="114" spans="1:130" s="246" customFormat="1" ht="26.25" customHeight="1">
      <c r="A114" s="999"/>
      <c r="B114" s="1000"/>
      <c r="C114" s="828" t="s">
        <v>469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9189</v>
      </c>
      <c r="AB114" s="858"/>
      <c r="AC114" s="858"/>
      <c r="AD114" s="858"/>
      <c r="AE114" s="859"/>
      <c r="AF114" s="860">
        <v>10157</v>
      </c>
      <c r="AG114" s="858"/>
      <c r="AH114" s="858"/>
      <c r="AI114" s="858"/>
      <c r="AJ114" s="859"/>
      <c r="AK114" s="860">
        <v>11424</v>
      </c>
      <c r="AL114" s="858"/>
      <c r="AM114" s="858"/>
      <c r="AN114" s="858"/>
      <c r="AO114" s="859"/>
      <c r="AP114" s="905">
        <v>0.1</v>
      </c>
      <c r="AQ114" s="906"/>
      <c r="AR114" s="906"/>
      <c r="AS114" s="906"/>
      <c r="AT114" s="907"/>
      <c r="AU114" s="1017"/>
      <c r="AV114" s="1018"/>
      <c r="AW114" s="1018"/>
      <c r="AX114" s="1018"/>
      <c r="AY114" s="1018"/>
      <c r="AZ114" s="893" t="s">
        <v>470</v>
      </c>
      <c r="BA114" s="828"/>
      <c r="BB114" s="828"/>
      <c r="BC114" s="828"/>
      <c r="BD114" s="828"/>
      <c r="BE114" s="828"/>
      <c r="BF114" s="828"/>
      <c r="BG114" s="828"/>
      <c r="BH114" s="828"/>
      <c r="BI114" s="828"/>
      <c r="BJ114" s="828"/>
      <c r="BK114" s="828"/>
      <c r="BL114" s="828"/>
      <c r="BM114" s="828"/>
      <c r="BN114" s="828"/>
      <c r="BO114" s="828"/>
      <c r="BP114" s="829"/>
      <c r="BQ114" s="894">
        <v>5758681</v>
      </c>
      <c r="BR114" s="895"/>
      <c r="BS114" s="895"/>
      <c r="BT114" s="895"/>
      <c r="BU114" s="895"/>
      <c r="BV114" s="895">
        <v>5500025</v>
      </c>
      <c r="BW114" s="895"/>
      <c r="BX114" s="895"/>
      <c r="BY114" s="895"/>
      <c r="BZ114" s="895"/>
      <c r="CA114" s="895">
        <v>5010162</v>
      </c>
      <c r="CB114" s="895"/>
      <c r="CC114" s="895"/>
      <c r="CD114" s="895"/>
      <c r="CE114" s="895"/>
      <c r="CF114" s="956">
        <v>23.7</v>
      </c>
      <c r="CG114" s="957"/>
      <c r="CH114" s="957"/>
      <c r="CI114" s="957"/>
      <c r="CJ114" s="957"/>
      <c r="CK114" s="1012"/>
      <c r="CL114" s="899"/>
      <c r="CM114" s="902" t="s">
        <v>471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452</v>
      </c>
      <c r="DH114" s="858"/>
      <c r="DI114" s="858"/>
      <c r="DJ114" s="858"/>
      <c r="DK114" s="859"/>
      <c r="DL114" s="860" t="s">
        <v>452</v>
      </c>
      <c r="DM114" s="858"/>
      <c r="DN114" s="858"/>
      <c r="DO114" s="858"/>
      <c r="DP114" s="859"/>
      <c r="DQ114" s="860" t="s">
        <v>466</v>
      </c>
      <c r="DR114" s="858"/>
      <c r="DS114" s="858"/>
      <c r="DT114" s="858"/>
      <c r="DU114" s="859"/>
      <c r="DV114" s="905" t="s">
        <v>456</v>
      </c>
      <c r="DW114" s="906"/>
      <c r="DX114" s="906"/>
      <c r="DY114" s="906"/>
      <c r="DZ114" s="907"/>
    </row>
    <row r="115" spans="1:130" s="246" customFormat="1" ht="26.25" customHeight="1">
      <c r="A115" s="999"/>
      <c r="B115" s="1000"/>
      <c r="C115" s="828" t="s">
        <v>472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42959</v>
      </c>
      <c r="AB115" s="1004"/>
      <c r="AC115" s="1004"/>
      <c r="AD115" s="1004"/>
      <c r="AE115" s="1005"/>
      <c r="AF115" s="1006">
        <v>33993</v>
      </c>
      <c r="AG115" s="1004"/>
      <c r="AH115" s="1004"/>
      <c r="AI115" s="1004"/>
      <c r="AJ115" s="1005"/>
      <c r="AK115" s="1006">
        <v>33294</v>
      </c>
      <c r="AL115" s="1004"/>
      <c r="AM115" s="1004"/>
      <c r="AN115" s="1004"/>
      <c r="AO115" s="1005"/>
      <c r="AP115" s="1007">
        <v>0.2</v>
      </c>
      <c r="AQ115" s="1008"/>
      <c r="AR115" s="1008"/>
      <c r="AS115" s="1008"/>
      <c r="AT115" s="1009"/>
      <c r="AU115" s="1017"/>
      <c r="AV115" s="1018"/>
      <c r="AW115" s="1018"/>
      <c r="AX115" s="1018"/>
      <c r="AY115" s="1018"/>
      <c r="AZ115" s="893" t="s">
        <v>473</v>
      </c>
      <c r="BA115" s="828"/>
      <c r="BB115" s="828"/>
      <c r="BC115" s="828"/>
      <c r="BD115" s="828"/>
      <c r="BE115" s="828"/>
      <c r="BF115" s="828"/>
      <c r="BG115" s="828"/>
      <c r="BH115" s="828"/>
      <c r="BI115" s="828"/>
      <c r="BJ115" s="828"/>
      <c r="BK115" s="828"/>
      <c r="BL115" s="828"/>
      <c r="BM115" s="828"/>
      <c r="BN115" s="828"/>
      <c r="BO115" s="828"/>
      <c r="BP115" s="829"/>
      <c r="BQ115" s="894" t="s">
        <v>467</v>
      </c>
      <c r="BR115" s="895"/>
      <c r="BS115" s="895"/>
      <c r="BT115" s="895"/>
      <c r="BU115" s="895"/>
      <c r="BV115" s="895" t="s">
        <v>474</v>
      </c>
      <c r="BW115" s="895"/>
      <c r="BX115" s="895"/>
      <c r="BY115" s="895"/>
      <c r="BZ115" s="895"/>
      <c r="CA115" s="895" t="s">
        <v>452</v>
      </c>
      <c r="CB115" s="895"/>
      <c r="CC115" s="895"/>
      <c r="CD115" s="895"/>
      <c r="CE115" s="895"/>
      <c r="CF115" s="956" t="s">
        <v>452</v>
      </c>
      <c r="CG115" s="957"/>
      <c r="CH115" s="957"/>
      <c r="CI115" s="957"/>
      <c r="CJ115" s="957"/>
      <c r="CK115" s="1012"/>
      <c r="CL115" s="899"/>
      <c r="CM115" s="893" t="s">
        <v>475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456</v>
      </c>
      <c r="DH115" s="858"/>
      <c r="DI115" s="858"/>
      <c r="DJ115" s="858"/>
      <c r="DK115" s="859"/>
      <c r="DL115" s="860" t="s">
        <v>384</v>
      </c>
      <c r="DM115" s="858"/>
      <c r="DN115" s="858"/>
      <c r="DO115" s="858"/>
      <c r="DP115" s="859"/>
      <c r="DQ115" s="860" t="s">
        <v>466</v>
      </c>
      <c r="DR115" s="858"/>
      <c r="DS115" s="858"/>
      <c r="DT115" s="858"/>
      <c r="DU115" s="859"/>
      <c r="DV115" s="905" t="s">
        <v>452</v>
      </c>
      <c r="DW115" s="906"/>
      <c r="DX115" s="906"/>
      <c r="DY115" s="906"/>
      <c r="DZ115" s="907"/>
    </row>
    <row r="116" spans="1:130" s="246" customFormat="1" ht="26.25" customHeight="1">
      <c r="A116" s="1001"/>
      <c r="B116" s="1002"/>
      <c r="C116" s="961" t="s">
        <v>476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2097</v>
      </c>
      <c r="AB116" s="858"/>
      <c r="AC116" s="858"/>
      <c r="AD116" s="858"/>
      <c r="AE116" s="859"/>
      <c r="AF116" s="860">
        <v>807</v>
      </c>
      <c r="AG116" s="858"/>
      <c r="AH116" s="858"/>
      <c r="AI116" s="858"/>
      <c r="AJ116" s="859"/>
      <c r="AK116" s="860">
        <v>304</v>
      </c>
      <c r="AL116" s="858"/>
      <c r="AM116" s="858"/>
      <c r="AN116" s="858"/>
      <c r="AO116" s="859"/>
      <c r="AP116" s="905">
        <v>0</v>
      </c>
      <c r="AQ116" s="906"/>
      <c r="AR116" s="906"/>
      <c r="AS116" s="906"/>
      <c r="AT116" s="907"/>
      <c r="AU116" s="1017"/>
      <c r="AV116" s="1018"/>
      <c r="AW116" s="1018"/>
      <c r="AX116" s="1018"/>
      <c r="AY116" s="1018"/>
      <c r="AZ116" s="944" t="s">
        <v>477</v>
      </c>
      <c r="BA116" s="945"/>
      <c r="BB116" s="945"/>
      <c r="BC116" s="945"/>
      <c r="BD116" s="945"/>
      <c r="BE116" s="945"/>
      <c r="BF116" s="945"/>
      <c r="BG116" s="945"/>
      <c r="BH116" s="945"/>
      <c r="BI116" s="945"/>
      <c r="BJ116" s="945"/>
      <c r="BK116" s="945"/>
      <c r="BL116" s="945"/>
      <c r="BM116" s="945"/>
      <c r="BN116" s="945"/>
      <c r="BO116" s="945"/>
      <c r="BP116" s="946"/>
      <c r="BQ116" s="894" t="s">
        <v>384</v>
      </c>
      <c r="BR116" s="895"/>
      <c r="BS116" s="895"/>
      <c r="BT116" s="895"/>
      <c r="BU116" s="895"/>
      <c r="BV116" s="895" t="s">
        <v>478</v>
      </c>
      <c r="BW116" s="895"/>
      <c r="BX116" s="895"/>
      <c r="BY116" s="895"/>
      <c r="BZ116" s="895"/>
      <c r="CA116" s="895" t="s">
        <v>474</v>
      </c>
      <c r="CB116" s="895"/>
      <c r="CC116" s="895"/>
      <c r="CD116" s="895"/>
      <c r="CE116" s="895"/>
      <c r="CF116" s="956" t="s">
        <v>452</v>
      </c>
      <c r="CG116" s="957"/>
      <c r="CH116" s="957"/>
      <c r="CI116" s="957"/>
      <c r="CJ116" s="957"/>
      <c r="CK116" s="1012"/>
      <c r="CL116" s="899"/>
      <c r="CM116" s="902" t="s">
        <v>479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452</v>
      </c>
      <c r="DH116" s="858"/>
      <c r="DI116" s="858"/>
      <c r="DJ116" s="858"/>
      <c r="DK116" s="859"/>
      <c r="DL116" s="860" t="s">
        <v>480</v>
      </c>
      <c r="DM116" s="858"/>
      <c r="DN116" s="858"/>
      <c r="DO116" s="858"/>
      <c r="DP116" s="859"/>
      <c r="DQ116" s="860" t="s">
        <v>474</v>
      </c>
      <c r="DR116" s="858"/>
      <c r="DS116" s="858"/>
      <c r="DT116" s="858"/>
      <c r="DU116" s="859"/>
      <c r="DV116" s="905" t="s">
        <v>453</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481</v>
      </c>
      <c r="Z117" s="984"/>
      <c r="AA117" s="989">
        <v>7364538</v>
      </c>
      <c r="AB117" s="990"/>
      <c r="AC117" s="990"/>
      <c r="AD117" s="990"/>
      <c r="AE117" s="991"/>
      <c r="AF117" s="992">
        <v>7626055</v>
      </c>
      <c r="AG117" s="990"/>
      <c r="AH117" s="990"/>
      <c r="AI117" s="990"/>
      <c r="AJ117" s="991"/>
      <c r="AK117" s="992">
        <v>7722999</v>
      </c>
      <c r="AL117" s="990"/>
      <c r="AM117" s="990"/>
      <c r="AN117" s="990"/>
      <c r="AO117" s="991"/>
      <c r="AP117" s="993"/>
      <c r="AQ117" s="994"/>
      <c r="AR117" s="994"/>
      <c r="AS117" s="994"/>
      <c r="AT117" s="995"/>
      <c r="AU117" s="1017"/>
      <c r="AV117" s="1018"/>
      <c r="AW117" s="1018"/>
      <c r="AX117" s="1018"/>
      <c r="AY117" s="1018"/>
      <c r="AZ117" s="944" t="s">
        <v>482</v>
      </c>
      <c r="BA117" s="945"/>
      <c r="BB117" s="945"/>
      <c r="BC117" s="945"/>
      <c r="BD117" s="945"/>
      <c r="BE117" s="945"/>
      <c r="BF117" s="945"/>
      <c r="BG117" s="945"/>
      <c r="BH117" s="945"/>
      <c r="BI117" s="945"/>
      <c r="BJ117" s="945"/>
      <c r="BK117" s="945"/>
      <c r="BL117" s="945"/>
      <c r="BM117" s="945"/>
      <c r="BN117" s="945"/>
      <c r="BO117" s="945"/>
      <c r="BP117" s="946"/>
      <c r="BQ117" s="894" t="s">
        <v>452</v>
      </c>
      <c r="BR117" s="895"/>
      <c r="BS117" s="895"/>
      <c r="BT117" s="895"/>
      <c r="BU117" s="895"/>
      <c r="BV117" s="895" t="s">
        <v>452</v>
      </c>
      <c r="BW117" s="895"/>
      <c r="BX117" s="895"/>
      <c r="BY117" s="895"/>
      <c r="BZ117" s="895"/>
      <c r="CA117" s="895" t="s">
        <v>459</v>
      </c>
      <c r="CB117" s="895"/>
      <c r="CC117" s="895"/>
      <c r="CD117" s="895"/>
      <c r="CE117" s="895"/>
      <c r="CF117" s="956" t="s">
        <v>460</v>
      </c>
      <c r="CG117" s="957"/>
      <c r="CH117" s="957"/>
      <c r="CI117" s="957"/>
      <c r="CJ117" s="957"/>
      <c r="CK117" s="1012"/>
      <c r="CL117" s="899"/>
      <c r="CM117" s="902" t="s">
        <v>483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467</v>
      </c>
      <c r="DH117" s="858"/>
      <c r="DI117" s="858"/>
      <c r="DJ117" s="858"/>
      <c r="DK117" s="859"/>
      <c r="DL117" s="860" t="s">
        <v>452</v>
      </c>
      <c r="DM117" s="858"/>
      <c r="DN117" s="858"/>
      <c r="DO117" s="858"/>
      <c r="DP117" s="859"/>
      <c r="DQ117" s="860" t="s">
        <v>478</v>
      </c>
      <c r="DR117" s="858"/>
      <c r="DS117" s="858"/>
      <c r="DT117" s="858"/>
      <c r="DU117" s="859"/>
      <c r="DV117" s="905" t="s">
        <v>452</v>
      </c>
      <c r="DW117" s="906"/>
      <c r="DX117" s="906"/>
      <c r="DY117" s="906"/>
      <c r="DZ117" s="907"/>
    </row>
    <row r="118" spans="1:130" s="246" customFormat="1" ht="26.25" customHeight="1">
      <c r="A118" s="98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442</v>
      </c>
      <c r="AB118" s="983"/>
      <c r="AC118" s="983"/>
      <c r="AD118" s="983"/>
      <c r="AE118" s="984"/>
      <c r="AF118" s="985" t="s">
        <v>304</v>
      </c>
      <c r="AG118" s="983"/>
      <c r="AH118" s="983"/>
      <c r="AI118" s="983"/>
      <c r="AJ118" s="984"/>
      <c r="AK118" s="985" t="s">
        <v>303</v>
      </c>
      <c r="AL118" s="983"/>
      <c r="AM118" s="983"/>
      <c r="AN118" s="983"/>
      <c r="AO118" s="984"/>
      <c r="AP118" s="986" t="s">
        <v>443</v>
      </c>
      <c r="AQ118" s="987"/>
      <c r="AR118" s="987"/>
      <c r="AS118" s="987"/>
      <c r="AT118" s="988"/>
      <c r="AU118" s="1017"/>
      <c r="AV118" s="1018"/>
      <c r="AW118" s="1018"/>
      <c r="AX118" s="1018"/>
      <c r="AY118" s="1018"/>
      <c r="AZ118" s="960" t="s">
        <v>484</v>
      </c>
      <c r="BA118" s="961"/>
      <c r="BB118" s="961"/>
      <c r="BC118" s="961"/>
      <c r="BD118" s="961"/>
      <c r="BE118" s="961"/>
      <c r="BF118" s="961"/>
      <c r="BG118" s="961"/>
      <c r="BH118" s="961"/>
      <c r="BI118" s="961"/>
      <c r="BJ118" s="961"/>
      <c r="BK118" s="961"/>
      <c r="BL118" s="961"/>
      <c r="BM118" s="961"/>
      <c r="BN118" s="961"/>
      <c r="BO118" s="961"/>
      <c r="BP118" s="962"/>
      <c r="BQ118" s="963" t="s">
        <v>452</v>
      </c>
      <c r="BR118" s="926"/>
      <c r="BS118" s="926"/>
      <c r="BT118" s="926"/>
      <c r="BU118" s="926"/>
      <c r="BV118" s="926" t="s">
        <v>468</v>
      </c>
      <c r="BW118" s="926"/>
      <c r="BX118" s="926"/>
      <c r="BY118" s="926"/>
      <c r="BZ118" s="926"/>
      <c r="CA118" s="926" t="s">
        <v>459</v>
      </c>
      <c r="CB118" s="926"/>
      <c r="CC118" s="926"/>
      <c r="CD118" s="926"/>
      <c r="CE118" s="926"/>
      <c r="CF118" s="956" t="s">
        <v>452</v>
      </c>
      <c r="CG118" s="957"/>
      <c r="CH118" s="957"/>
      <c r="CI118" s="957"/>
      <c r="CJ118" s="957"/>
      <c r="CK118" s="1012"/>
      <c r="CL118" s="899"/>
      <c r="CM118" s="902" t="s">
        <v>485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466</v>
      </c>
      <c r="DH118" s="858"/>
      <c r="DI118" s="858"/>
      <c r="DJ118" s="858"/>
      <c r="DK118" s="859"/>
      <c r="DL118" s="860" t="s">
        <v>486</v>
      </c>
      <c r="DM118" s="858"/>
      <c r="DN118" s="858"/>
      <c r="DO118" s="858"/>
      <c r="DP118" s="859"/>
      <c r="DQ118" s="860" t="s">
        <v>460</v>
      </c>
      <c r="DR118" s="858"/>
      <c r="DS118" s="858"/>
      <c r="DT118" s="858"/>
      <c r="DU118" s="859"/>
      <c r="DV118" s="905" t="s">
        <v>468</v>
      </c>
      <c r="DW118" s="906"/>
      <c r="DX118" s="906"/>
      <c r="DY118" s="906"/>
      <c r="DZ118" s="907"/>
    </row>
    <row r="119" spans="1:130" s="246" customFormat="1" ht="26.25" customHeight="1">
      <c r="A119" s="896" t="s">
        <v>447</v>
      </c>
      <c r="B119" s="897"/>
      <c r="C119" s="972" t="s">
        <v>448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452</v>
      </c>
      <c r="AG119" s="976"/>
      <c r="AH119" s="976"/>
      <c r="AI119" s="976"/>
      <c r="AJ119" s="977"/>
      <c r="AK119" s="978" t="s">
        <v>480</v>
      </c>
      <c r="AL119" s="976"/>
      <c r="AM119" s="976"/>
      <c r="AN119" s="976"/>
      <c r="AO119" s="977"/>
      <c r="AP119" s="979" t="s">
        <v>452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487</v>
      </c>
      <c r="BP119" s="959"/>
      <c r="BQ119" s="963">
        <v>90732777</v>
      </c>
      <c r="BR119" s="926"/>
      <c r="BS119" s="926"/>
      <c r="BT119" s="926"/>
      <c r="BU119" s="926"/>
      <c r="BV119" s="926">
        <v>89279920</v>
      </c>
      <c r="BW119" s="926"/>
      <c r="BX119" s="926"/>
      <c r="BY119" s="926"/>
      <c r="BZ119" s="926"/>
      <c r="CA119" s="926">
        <v>91766006</v>
      </c>
      <c r="CB119" s="926"/>
      <c r="CC119" s="926"/>
      <c r="CD119" s="926"/>
      <c r="CE119" s="926"/>
      <c r="CF119" s="824"/>
      <c r="CG119" s="825"/>
      <c r="CH119" s="825"/>
      <c r="CI119" s="825"/>
      <c r="CJ119" s="915"/>
      <c r="CK119" s="1013"/>
      <c r="CL119" s="901"/>
      <c r="CM119" s="919" t="s">
        <v>488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122660</v>
      </c>
      <c r="DH119" s="841"/>
      <c r="DI119" s="841"/>
      <c r="DJ119" s="841"/>
      <c r="DK119" s="842"/>
      <c r="DL119" s="843">
        <v>93200</v>
      </c>
      <c r="DM119" s="841"/>
      <c r="DN119" s="841"/>
      <c r="DO119" s="841"/>
      <c r="DP119" s="842"/>
      <c r="DQ119" s="843">
        <v>53920</v>
      </c>
      <c r="DR119" s="841"/>
      <c r="DS119" s="841"/>
      <c r="DT119" s="841"/>
      <c r="DU119" s="842"/>
      <c r="DV119" s="929">
        <v>0.3</v>
      </c>
      <c r="DW119" s="930"/>
      <c r="DX119" s="930"/>
      <c r="DY119" s="930"/>
      <c r="DZ119" s="931"/>
    </row>
    <row r="120" spans="1:130" s="246" customFormat="1" ht="26.25" customHeight="1">
      <c r="A120" s="898"/>
      <c r="B120" s="899"/>
      <c r="C120" s="902" t="s">
        <v>455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452</v>
      </c>
      <c r="AG120" s="858"/>
      <c r="AH120" s="858"/>
      <c r="AI120" s="858"/>
      <c r="AJ120" s="859"/>
      <c r="AK120" s="860" t="s">
        <v>452</v>
      </c>
      <c r="AL120" s="858"/>
      <c r="AM120" s="858"/>
      <c r="AN120" s="858"/>
      <c r="AO120" s="859"/>
      <c r="AP120" s="905" t="s">
        <v>466</v>
      </c>
      <c r="AQ120" s="906"/>
      <c r="AR120" s="906"/>
      <c r="AS120" s="906"/>
      <c r="AT120" s="907"/>
      <c r="AU120" s="964" t="s">
        <v>489</v>
      </c>
      <c r="AV120" s="965"/>
      <c r="AW120" s="965"/>
      <c r="AX120" s="965"/>
      <c r="AY120" s="966"/>
      <c r="AZ120" s="941" t="s">
        <v>490</v>
      </c>
      <c r="BA120" s="886"/>
      <c r="BB120" s="886"/>
      <c r="BC120" s="886"/>
      <c r="BD120" s="886"/>
      <c r="BE120" s="886"/>
      <c r="BF120" s="886"/>
      <c r="BG120" s="886"/>
      <c r="BH120" s="886"/>
      <c r="BI120" s="886"/>
      <c r="BJ120" s="886"/>
      <c r="BK120" s="886"/>
      <c r="BL120" s="886"/>
      <c r="BM120" s="886"/>
      <c r="BN120" s="886"/>
      <c r="BO120" s="886"/>
      <c r="BP120" s="887"/>
      <c r="BQ120" s="942">
        <v>12934431</v>
      </c>
      <c r="BR120" s="923"/>
      <c r="BS120" s="923"/>
      <c r="BT120" s="923"/>
      <c r="BU120" s="923"/>
      <c r="BV120" s="923">
        <v>13290405</v>
      </c>
      <c r="BW120" s="923"/>
      <c r="BX120" s="923"/>
      <c r="BY120" s="923"/>
      <c r="BZ120" s="923"/>
      <c r="CA120" s="923">
        <v>13287838</v>
      </c>
      <c r="CB120" s="923"/>
      <c r="CC120" s="923"/>
      <c r="CD120" s="923"/>
      <c r="CE120" s="923"/>
      <c r="CF120" s="947">
        <v>62.7</v>
      </c>
      <c r="CG120" s="948"/>
      <c r="CH120" s="948"/>
      <c r="CI120" s="948"/>
      <c r="CJ120" s="948"/>
      <c r="CK120" s="949" t="s">
        <v>491</v>
      </c>
      <c r="CL120" s="933"/>
      <c r="CM120" s="933"/>
      <c r="CN120" s="933"/>
      <c r="CO120" s="934"/>
      <c r="CP120" s="953" t="s">
        <v>492</v>
      </c>
      <c r="CQ120" s="954"/>
      <c r="CR120" s="954"/>
      <c r="CS120" s="954"/>
      <c r="CT120" s="954"/>
      <c r="CU120" s="954"/>
      <c r="CV120" s="954"/>
      <c r="CW120" s="954"/>
      <c r="CX120" s="954"/>
      <c r="CY120" s="954"/>
      <c r="CZ120" s="954"/>
      <c r="DA120" s="954"/>
      <c r="DB120" s="954"/>
      <c r="DC120" s="954"/>
      <c r="DD120" s="954"/>
      <c r="DE120" s="954"/>
      <c r="DF120" s="955"/>
      <c r="DG120" s="942">
        <v>16966011</v>
      </c>
      <c r="DH120" s="923"/>
      <c r="DI120" s="923"/>
      <c r="DJ120" s="923"/>
      <c r="DK120" s="923"/>
      <c r="DL120" s="923">
        <v>17240053</v>
      </c>
      <c r="DM120" s="923"/>
      <c r="DN120" s="923"/>
      <c r="DO120" s="923"/>
      <c r="DP120" s="923"/>
      <c r="DQ120" s="923">
        <v>17823600</v>
      </c>
      <c r="DR120" s="923"/>
      <c r="DS120" s="923"/>
      <c r="DT120" s="923"/>
      <c r="DU120" s="923"/>
      <c r="DV120" s="924">
        <v>84.2</v>
      </c>
      <c r="DW120" s="924"/>
      <c r="DX120" s="924"/>
      <c r="DY120" s="924"/>
      <c r="DZ120" s="925"/>
    </row>
    <row r="121" spans="1:130" s="246" customFormat="1" ht="26.25" customHeight="1">
      <c r="A121" s="898"/>
      <c r="B121" s="899"/>
      <c r="C121" s="944" t="s">
        <v>493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453</v>
      </c>
      <c r="AB121" s="858"/>
      <c r="AC121" s="858"/>
      <c r="AD121" s="858"/>
      <c r="AE121" s="859"/>
      <c r="AF121" s="860" t="s">
        <v>452</v>
      </c>
      <c r="AG121" s="858"/>
      <c r="AH121" s="858"/>
      <c r="AI121" s="858"/>
      <c r="AJ121" s="859"/>
      <c r="AK121" s="860" t="s">
        <v>486</v>
      </c>
      <c r="AL121" s="858"/>
      <c r="AM121" s="858"/>
      <c r="AN121" s="858"/>
      <c r="AO121" s="859"/>
      <c r="AP121" s="905" t="s">
        <v>452</v>
      </c>
      <c r="AQ121" s="906"/>
      <c r="AR121" s="906"/>
      <c r="AS121" s="906"/>
      <c r="AT121" s="907"/>
      <c r="AU121" s="967"/>
      <c r="AV121" s="968"/>
      <c r="AW121" s="968"/>
      <c r="AX121" s="968"/>
      <c r="AY121" s="969"/>
      <c r="AZ121" s="893" t="s">
        <v>494</v>
      </c>
      <c r="BA121" s="828"/>
      <c r="BB121" s="828"/>
      <c r="BC121" s="828"/>
      <c r="BD121" s="828"/>
      <c r="BE121" s="828"/>
      <c r="BF121" s="828"/>
      <c r="BG121" s="828"/>
      <c r="BH121" s="828"/>
      <c r="BI121" s="828"/>
      <c r="BJ121" s="828"/>
      <c r="BK121" s="828"/>
      <c r="BL121" s="828"/>
      <c r="BM121" s="828"/>
      <c r="BN121" s="828"/>
      <c r="BO121" s="828"/>
      <c r="BP121" s="829"/>
      <c r="BQ121" s="894">
        <v>8023745</v>
      </c>
      <c r="BR121" s="895"/>
      <c r="BS121" s="895"/>
      <c r="BT121" s="895"/>
      <c r="BU121" s="895"/>
      <c r="BV121" s="895">
        <v>8218914</v>
      </c>
      <c r="BW121" s="895"/>
      <c r="BX121" s="895"/>
      <c r="BY121" s="895"/>
      <c r="BZ121" s="895"/>
      <c r="CA121" s="895">
        <v>8301756</v>
      </c>
      <c r="CB121" s="895"/>
      <c r="CC121" s="895"/>
      <c r="CD121" s="895"/>
      <c r="CE121" s="895"/>
      <c r="CF121" s="956">
        <v>39.200000000000003</v>
      </c>
      <c r="CG121" s="957"/>
      <c r="CH121" s="957"/>
      <c r="CI121" s="957"/>
      <c r="CJ121" s="957"/>
      <c r="CK121" s="950"/>
      <c r="CL121" s="936"/>
      <c r="CM121" s="936"/>
      <c r="CN121" s="936"/>
      <c r="CO121" s="937"/>
      <c r="CP121" s="916" t="s">
        <v>495</v>
      </c>
      <c r="CQ121" s="917"/>
      <c r="CR121" s="917"/>
      <c r="CS121" s="917"/>
      <c r="CT121" s="917"/>
      <c r="CU121" s="917"/>
      <c r="CV121" s="917"/>
      <c r="CW121" s="917"/>
      <c r="CX121" s="917"/>
      <c r="CY121" s="917"/>
      <c r="CZ121" s="917"/>
      <c r="DA121" s="917"/>
      <c r="DB121" s="917"/>
      <c r="DC121" s="917"/>
      <c r="DD121" s="917"/>
      <c r="DE121" s="917"/>
      <c r="DF121" s="918"/>
      <c r="DG121" s="894">
        <v>431889</v>
      </c>
      <c r="DH121" s="895"/>
      <c r="DI121" s="895"/>
      <c r="DJ121" s="895"/>
      <c r="DK121" s="895"/>
      <c r="DL121" s="895">
        <v>1365429</v>
      </c>
      <c r="DM121" s="895"/>
      <c r="DN121" s="895"/>
      <c r="DO121" s="895"/>
      <c r="DP121" s="895"/>
      <c r="DQ121" s="895">
        <v>1468986</v>
      </c>
      <c r="DR121" s="895"/>
      <c r="DS121" s="895"/>
      <c r="DT121" s="895"/>
      <c r="DU121" s="895"/>
      <c r="DV121" s="872">
        <v>6.9</v>
      </c>
      <c r="DW121" s="872"/>
      <c r="DX121" s="872"/>
      <c r="DY121" s="872"/>
      <c r="DZ121" s="873"/>
    </row>
    <row r="122" spans="1:130" s="246" customFormat="1" ht="26.25" customHeight="1">
      <c r="A122" s="898"/>
      <c r="B122" s="899"/>
      <c r="C122" s="902" t="s">
        <v>471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459</v>
      </c>
      <c r="AB122" s="858"/>
      <c r="AC122" s="858"/>
      <c r="AD122" s="858"/>
      <c r="AE122" s="859"/>
      <c r="AF122" s="860" t="s">
        <v>466</v>
      </c>
      <c r="AG122" s="858"/>
      <c r="AH122" s="858"/>
      <c r="AI122" s="858"/>
      <c r="AJ122" s="859"/>
      <c r="AK122" s="860" t="s">
        <v>460</v>
      </c>
      <c r="AL122" s="858"/>
      <c r="AM122" s="858"/>
      <c r="AN122" s="858"/>
      <c r="AO122" s="859"/>
      <c r="AP122" s="905" t="s">
        <v>467</v>
      </c>
      <c r="AQ122" s="906"/>
      <c r="AR122" s="906"/>
      <c r="AS122" s="906"/>
      <c r="AT122" s="907"/>
      <c r="AU122" s="967"/>
      <c r="AV122" s="968"/>
      <c r="AW122" s="968"/>
      <c r="AX122" s="968"/>
      <c r="AY122" s="969"/>
      <c r="AZ122" s="960" t="s">
        <v>496</v>
      </c>
      <c r="BA122" s="961"/>
      <c r="BB122" s="961"/>
      <c r="BC122" s="961"/>
      <c r="BD122" s="961"/>
      <c r="BE122" s="961"/>
      <c r="BF122" s="961"/>
      <c r="BG122" s="961"/>
      <c r="BH122" s="961"/>
      <c r="BI122" s="961"/>
      <c r="BJ122" s="961"/>
      <c r="BK122" s="961"/>
      <c r="BL122" s="961"/>
      <c r="BM122" s="961"/>
      <c r="BN122" s="961"/>
      <c r="BO122" s="961"/>
      <c r="BP122" s="962"/>
      <c r="BQ122" s="963">
        <v>58719867</v>
      </c>
      <c r="BR122" s="926"/>
      <c r="BS122" s="926"/>
      <c r="BT122" s="926"/>
      <c r="BU122" s="926"/>
      <c r="BV122" s="926">
        <v>60162838</v>
      </c>
      <c r="BW122" s="926"/>
      <c r="BX122" s="926"/>
      <c r="BY122" s="926"/>
      <c r="BZ122" s="926"/>
      <c r="CA122" s="926">
        <v>62434794</v>
      </c>
      <c r="CB122" s="926"/>
      <c r="CC122" s="926"/>
      <c r="CD122" s="926"/>
      <c r="CE122" s="926"/>
      <c r="CF122" s="927">
        <v>294.8</v>
      </c>
      <c r="CG122" s="928"/>
      <c r="CH122" s="928"/>
      <c r="CI122" s="928"/>
      <c r="CJ122" s="928"/>
      <c r="CK122" s="950"/>
      <c r="CL122" s="936"/>
      <c r="CM122" s="936"/>
      <c r="CN122" s="936"/>
      <c r="CO122" s="937"/>
      <c r="CP122" s="916" t="s">
        <v>497</v>
      </c>
      <c r="CQ122" s="917"/>
      <c r="CR122" s="917"/>
      <c r="CS122" s="917"/>
      <c r="CT122" s="917"/>
      <c r="CU122" s="917"/>
      <c r="CV122" s="917"/>
      <c r="CW122" s="917"/>
      <c r="CX122" s="917"/>
      <c r="CY122" s="917"/>
      <c r="CZ122" s="917"/>
      <c r="DA122" s="917"/>
      <c r="DB122" s="917"/>
      <c r="DC122" s="917"/>
      <c r="DD122" s="917"/>
      <c r="DE122" s="917"/>
      <c r="DF122" s="918"/>
      <c r="DG122" s="894">
        <v>464146</v>
      </c>
      <c r="DH122" s="895"/>
      <c r="DI122" s="895"/>
      <c r="DJ122" s="895"/>
      <c r="DK122" s="895"/>
      <c r="DL122" s="895">
        <v>450429</v>
      </c>
      <c r="DM122" s="895"/>
      <c r="DN122" s="895"/>
      <c r="DO122" s="895"/>
      <c r="DP122" s="895"/>
      <c r="DQ122" s="895">
        <v>427782</v>
      </c>
      <c r="DR122" s="895"/>
      <c r="DS122" s="895"/>
      <c r="DT122" s="895"/>
      <c r="DU122" s="895"/>
      <c r="DV122" s="872">
        <v>2</v>
      </c>
      <c r="DW122" s="872"/>
      <c r="DX122" s="872"/>
      <c r="DY122" s="872"/>
      <c r="DZ122" s="873"/>
    </row>
    <row r="123" spans="1:130" s="246" customFormat="1" ht="26.25" customHeight="1">
      <c r="A123" s="898"/>
      <c r="B123" s="899"/>
      <c r="C123" s="902" t="s">
        <v>479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452</v>
      </c>
      <c r="AB123" s="858"/>
      <c r="AC123" s="858"/>
      <c r="AD123" s="858"/>
      <c r="AE123" s="859"/>
      <c r="AF123" s="860" t="s">
        <v>452</v>
      </c>
      <c r="AG123" s="858"/>
      <c r="AH123" s="858"/>
      <c r="AI123" s="858"/>
      <c r="AJ123" s="859"/>
      <c r="AK123" s="860" t="s">
        <v>452</v>
      </c>
      <c r="AL123" s="858"/>
      <c r="AM123" s="858"/>
      <c r="AN123" s="858"/>
      <c r="AO123" s="859"/>
      <c r="AP123" s="905" t="s">
        <v>453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498</v>
      </c>
      <c r="BP123" s="959"/>
      <c r="BQ123" s="913">
        <v>79678043</v>
      </c>
      <c r="BR123" s="914"/>
      <c r="BS123" s="914"/>
      <c r="BT123" s="914"/>
      <c r="BU123" s="914"/>
      <c r="BV123" s="914">
        <v>81672157</v>
      </c>
      <c r="BW123" s="914"/>
      <c r="BX123" s="914"/>
      <c r="BY123" s="914"/>
      <c r="BZ123" s="914"/>
      <c r="CA123" s="914">
        <v>84024388</v>
      </c>
      <c r="CB123" s="914"/>
      <c r="CC123" s="914"/>
      <c r="CD123" s="914"/>
      <c r="CE123" s="914"/>
      <c r="CF123" s="824"/>
      <c r="CG123" s="825"/>
      <c r="CH123" s="825"/>
      <c r="CI123" s="825"/>
      <c r="CJ123" s="915"/>
      <c r="CK123" s="950"/>
      <c r="CL123" s="936"/>
      <c r="CM123" s="936"/>
      <c r="CN123" s="936"/>
      <c r="CO123" s="937"/>
      <c r="CP123" s="916" t="s">
        <v>499</v>
      </c>
      <c r="CQ123" s="917"/>
      <c r="CR123" s="917"/>
      <c r="CS123" s="917"/>
      <c r="CT123" s="917"/>
      <c r="CU123" s="917"/>
      <c r="CV123" s="917"/>
      <c r="CW123" s="917"/>
      <c r="CX123" s="917"/>
      <c r="CY123" s="917"/>
      <c r="CZ123" s="917"/>
      <c r="DA123" s="917"/>
      <c r="DB123" s="917"/>
      <c r="DC123" s="917"/>
      <c r="DD123" s="917"/>
      <c r="DE123" s="917"/>
      <c r="DF123" s="918"/>
      <c r="DG123" s="857">
        <v>407372</v>
      </c>
      <c r="DH123" s="858"/>
      <c r="DI123" s="858"/>
      <c r="DJ123" s="858"/>
      <c r="DK123" s="859"/>
      <c r="DL123" s="860">
        <v>376667</v>
      </c>
      <c r="DM123" s="858"/>
      <c r="DN123" s="858"/>
      <c r="DO123" s="858"/>
      <c r="DP123" s="859"/>
      <c r="DQ123" s="860">
        <v>341172</v>
      </c>
      <c r="DR123" s="858"/>
      <c r="DS123" s="858"/>
      <c r="DT123" s="858"/>
      <c r="DU123" s="859"/>
      <c r="DV123" s="905">
        <v>1.6</v>
      </c>
      <c r="DW123" s="906"/>
      <c r="DX123" s="906"/>
      <c r="DY123" s="906"/>
      <c r="DZ123" s="907"/>
    </row>
    <row r="124" spans="1:130" s="246" customFormat="1" ht="26.25" customHeight="1" thickBot="1">
      <c r="A124" s="898"/>
      <c r="B124" s="899"/>
      <c r="C124" s="902" t="s">
        <v>483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452</v>
      </c>
      <c r="AB124" s="858"/>
      <c r="AC124" s="858"/>
      <c r="AD124" s="858"/>
      <c r="AE124" s="859"/>
      <c r="AF124" s="860" t="s">
        <v>468</v>
      </c>
      <c r="AG124" s="858"/>
      <c r="AH124" s="858"/>
      <c r="AI124" s="858"/>
      <c r="AJ124" s="859"/>
      <c r="AK124" s="860" t="s">
        <v>480</v>
      </c>
      <c r="AL124" s="858"/>
      <c r="AM124" s="858"/>
      <c r="AN124" s="858"/>
      <c r="AO124" s="859"/>
      <c r="AP124" s="905" t="s">
        <v>452</v>
      </c>
      <c r="AQ124" s="906"/>
      <c r="AR124" s="906"/>
      <c r="AS124" s="906"/>
      <c r="AT124" s="907"/>
      <c r="AU124" s="908" t="s">
        <v>500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50.9</v>
      </c>
      <c r="BR124" s="912"/>
      <c r="BS124" s="912"/>
      <c r="BT124" s="912"/>
      <c r="BU124" s="912"/>
      <c r="BV124" s="912">
        <v>35.299999999999997</v>
      </c>
      <c r="BW124" s="912"/>
      <c r="BX124" s="912"/>
      <c r="BY124" s="912"/>
      <c r="BZ124" s="912"/>
      <c r="CA124" s="912">
        <v>36.5</v>
      </c>
      <c r="CB124" s="912"/>
      <c r="CC124" s="912"/>
      <c r="CD124" s="912"/>
      <c r="CE124" s="912"/>
      <c r="CF124" s="802"/>
      <c r="CG124" s="803"/>
      <c r="CH124" s="803"/>
      <c r="CI124" s="803"/>
      <c r="CJ124" s="943"/>
      <c r="CK124" s="951"/>
      <c r="CL124" s="951"/>
      <c r="CM124" s="951"/>
      <c r="CN124" s="951"/>
      <c r="CO124" s="952"/>
      <c r="CP124" s="916" t="s">
        <v>501</v>
      </c>
      <c r="CQ124" s="917"/>
      <c r="CR124" s="917"/>
      <c r="CS124" s="917"/>
      <c r="CT124" s="917"/>
      <c r="CU124" s="917"/>
      <c r="CV124" s="917"/>
      <c r="CW124" s="917"/>
      <c r="CX124" s="917"/>
      <c r="CY124" s="917"/>
      <c r="CZ124" s="917"/>
      <c r="DA124" s="917"/>
      <c r="DB124" s="917"/>
      <c r="DC124" s="917"/>
      <c r="DD124" s="917"/>
      <c r="DE124" s="917"/>
      <c r="DF124" s="918"/>
      <c r="DG124" s="840">
        <v>3451910</v>
      </c>
      <c r="DH124" s="841"/>
      <c r="DI124" s="841"/>
      <c r="DJ124" s="841"/>
      <c r="DK124" s="842"/>
      <c r="DL124" s="843">
        <v>158998</v>
      </c>
      <c r="DM124" s="841"/>
      <c r="DN124" s="841"/>
      <c r="DO124" s="841"/>
      <c r="DP124" s="842"/>
      <c r="DQ124" s="843">
        <v>164190</v>
      </c>
      <c r="DR124" s="841"/>
      <c r="DS124" s="841"/>
      <c r="DT124" s="841"/>
      <c r="DU124" s="842"/>
      <c r="DV124" s="929">
        <v>0.8</v>
      </c>
      <c r="DW124" s="930"/>
      <c r="DX124" s="930"/>
      <c r="DY124" s="930"/>
      <c r="DZ124" s="931"/>
    </row>
    <row r="125" spans="1:130" s="246" customFormat="1" ht="26.25" customHeight="1">
      <c r="A125" s="898"/>
      <c r="B125" s="899"/>
      <c r="C125" s="902" t="s">
        <v>485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466</v>
      </c>
      <c r="AB125" s="858"/>
      <c r="AC125" s="858"/>
      <c r="AD125" s="858"/>
      <c r="AE125" s="859"/>
      <c r="AF125" s="860" t="s">
        <v>466</v>
      </c>
      <c r="AG125" s="858"/>
      <c r="AH125" s="858"/>
      <c r="AI125" s="858"/>
      <c r="AJ125" s="859"/>
      <c r="AK125" s="860" t="s">
        <v>466</v>
      </c>
      <c r="AL125" s="858"/>
      <c r="AM125" s="858"/>
      <c r="AN125" s="858"/>
      <c r="AO125" s="859"/>
      <c r="AP125" s="905" t="s">
        <v>486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502</v>
      </c>
      <c r="CL125" s="933"/>
      <c r="CM125" s="933"/>
      <c r="CN125" s="933"/>
      <c r="CO125" s="934"/>
      <c r="CP125" s="941" t="s">
        <v>503</v>
      </c>
      <c r="CQ125" s="886"/>
      <c r="CR125" s="886"/>
      <c r="CS125" s="886"/>
      <c r="CT125" s="886"/>
      <c r="CU125" s="886"/>
      <c r="CV125" s="886"/>
      <c r="CW125" s="886"/>
      <c r="CX125" s="886"/>
      <c r="CY125" s="886"/>
      <c r="CZ125" s="886"/>
      <c r="DA125" s="886"/>
      <c r="DB125" s="886"/>
      <c r="DC125" s="886"/>
      <c r="DD125" s="886"/>
      <c r="DE125" s="886"/>
      <c r="DF125" s="887"/>
      <c r="DG125" s="942" t="s">
        <v>468</v>
      </c>
      <c r="DH125" s="923"/>
      <c r="DI125" s="923"/>
      <c r="DJ125" s="923"/>
      <c r="DK125" s="923"/>
      <c r="DL125" s="923" t="s">
        <v>452</v>
      </c>
      <c r="DM125" s="923"/>
      <c r="DN125" s="923"/>
      <c r="DO125" s="923"/>
      <c r="DP125" s="923"/>
      <c r="DQ125" s="923" t="s">
        <v>467</v>
      </c>
      <c r="DR125" s="923"/>
      <c r="DS125" s="923"/>
      <c r="DT125" s="923"/>
      <c r="DU125" s="923"/>
      <c r="DV125" s="924" t="s">
        <v>452</v>
      </c>
      <c r="DW125" s="924"/>
      <c r="DX125" s="924"/>
      <c r="DY125" s="924"/>
      <c r="DZ125" s="925"/>
    </row>
    <row r="126" spans="1:130" s="246" customFormat="1" ht="26.25" customHeight="1" thickBot="1">
      <c r="A126" s="898"/>
      <c r="B126" s="899"/>
      <c r="C126" s="902" t="s">
        <v>488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39280</v>
      </c>
      <c r="AB126" s="858"/>
      <c r="AC126" s="858"/>
      <c r="AD126" s="858"/>
      <c r="AE126" s="859"/>
      <c r="AF126" s="860">
        <v>31780</v>
      </c>
      <c r="AG126" s="858"/>
      <c r="AH126" s="858"/>
      <c r="AI126" s="858"/>
      <c r="AJ126" s="859"/>
      <c r="AK126" s="860">
        <v>31780</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504</v>
      </c>
      <c r="CQ126" s="828"/>
      <c r="CR126" s="828"/>
      <c r="CS126" s="828"/>
      <c r="CT126" s="828"/>
      <c r="CU126" s="828"/>
      <c r="CV126" s="828"/>
      <c r="CW126" s="828"/>
      <c r="CX126" s="828"/>
      <c r="CY126" s="828"/>
      <c r="CZ126" s="828"/>
      <c r="DA126" s="828"/>
      <c r="DB126" s="828"/>
      <c r="DC126" s="828"/>
      <c r="DD126" s="828"/>
      <c r="DE126" s="828"/>
      <c r="DF126" s="829"/>
      <c r="DG126" s="894" t="s">
        <v>466</v>
      </c>
      <c r="DH126" s="895"/>
      <c r="DI126" s="895"/>
      <c r="DJ126" s="895"/>
      <c r="DK126" s="895"/>
      <c r="DL126" s="895" t="s">
        <v>466</v>
      </c>
      <c r="DM126" s="895"/>
      <c r="DN126" s="895"/>
      <c r="DO126" s="895"/>
      <c r="DP126" s="895"/>
      <c r="DQ126" s="895" t="s">
        <v>466</v>
      </c>
      <c r="DR126" s="895"/>
      <c r="DS126" s="895"/>
      <c r="DT126" s="895"/>
      <c r="DU126" s="895"/>
      <c r="DV126" s="872" t="s">
        <v>452</v>
      </c>
      <c r="DW126" s="872"/>
      <c r="DX126" s="872"/>
      <c r="DY126" s="872"/>
      <c r="DZ126" s="873"/>
    </row>
    <row r="127" spans="1:130" s="246" customFormat="1" ht="26.25" customHeight="1">
      <c r="A127" s="900"/>
      <c r="B127" s="901"/>
      <c r="C127" s="919" t="s">
        <v>505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3679</v>
      </c>
      <c r="AB127" s="858"/>
      <c r="AC127" s="858"/>
      <c r="AD127" s="858"/>
      <c r="AE127" s="859"/>
      <c r="AF127" s="860">
        <v>2213</v>
      </c>
      <c r="AG127" s="858"/>
      <c r="AH127" s="858"/>
      <c r="AI127" s="858"/>
      <c r="AJ127" s="859"/>
      <c r="AK127" s="860">
        <v>1514</v>
      </c>
      <c r="AL127" s="858"/>
      <c r="AM127" s="858"/>
      <c r="AN127" s="858"/>
      <c r="AO127" s="859"/>
      <c r="AP127" s="905">
        <v>0</v>
      </c>
      <c r="AQ127" s="906"/>
      <c r="AR127" s="906"/>
      <c r="AS127" s="906"/>
      <c r="AT127" s="907"/>
      <c r="AU127" s="282"/>
      <c r="AV127" s="282"/>
      <c r="AW127" s="282"/>
      <c r="AX127" s="922" t="s">
        <v>506</v>
      </c>
      <c r="AY127" s="890"/>
      <c r="AZ127" s="890"/>
      <c r="BA127" s="890"/>
      <c r="BB127" s="890"/>
      <c r="BC127" s="890"/>
      <c r="BD127" s="890"/>
      <c r="BE127" s="891"/>
      <c r="BF127" s="889" t="s">
        <v>507</v>
      </c>
      <c r="BG127" s="890"/>
      <c r="BH127" s="890"/>
      <c r="BI127" s="890"/>
      <c r="BJ127" s="890"/>
      <c r="BK127" s="890"/>
      <c r="BL127" s="891"/>
      <c r="BM127" s="889" t="s">
        <v>508</v>
      </c>
      <c r="BN127" s="890"/>
      <c r="BO127" s="890"/>
      <c r="BP127" s="890"/>
      <c r="BQ127" s="890"/>
      <c r="BR127" s="890"/>
      <c r="BS127" s="891"/>
      <c r="BT127" s="889" t="s">
        <v>509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510</v>
      </c>
      <c r="CQ127" s="828"/>
      <c r="CR127" s="828"/>
      <c r="CS127" s="828"/>
      <c r="CT127" s="828"/>
      <c r="CU127" s="828"/>
      <c r="CV127" s="828"/>
      <c r="CW127" s="828"/>
      <c r="CX127" s="828"/>
      <c r="CY127" s="828"/>
      <c r="CZ127" s="828"/>
      <c r="DA127" s="828"/>
      <c r="DB127" s="828"/>
      <c r="DC127" s="828"/>
      <c r="DD127" s="828"/>
      <c r="DE127" s="828"/>
      <c r="DF127" s="829"/>
      <c r="DG127" s="894" t="s">
        <v>452</v>
      </c>
      <c r="DH127" s="895"/>
      <c r="DI127" s="895"/>
      <c r="DJ127" s="895"/>
      <c r="DK127" s="895"/>
      <c r="DL127" s="895" t="s">
        <v>466</v>
      </c>
      <c r="DM127" s="895"/>
      <c r="DN127" s="895"/>
      <c r="DO127" s="895"/>
      <c r="DP127" s="895"/>
      <c r="DQ127" s="895" t="s">
        <v>466</v>
      </c>
      <c r="DR127" s="895"/>
      <c r="DS127" s="895"/>
      <c r="DT127" s="895"/>
      <c r="DU127" s="895"/>
      <c r="DV127" s="872" t="s">
        <v>452</v>
      </c>
      <c r="DW127" s="872"/>
      <c r="DX127" s="872"/>
      <c r="DY127" s="872"/>
      <c r="DZ127" s="873"/>
    </row>
    <row r="128" spans="1:130" s="246" customFormat="1" ht="26.25" customHeight="1" thickBot="1">
      <c r="A128" s="874" t="s">
        <v>511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512</v>
      </c>
      <c r="X128" s="876"/>
      <c r="Y128" s="876"/>
      <c r="Z128" s="877"/>
      <c r="AA128" s="878">
        <v>863405</v>
      </c>
      <c r="AB128" s="879"/>
      <c r="AC128" s="879"/>
      <c r="AD128" s="879"/>
      <c r="AE128" s="880"/>
      <c r="AF128" s="881">
        <v>879406</v>
      </c>
      <c r="AG128" s="879"/>
      <c r="AH128" s="879"/>
      <c r="AI128" s="879"/>
      <c r="AJ128" s="880"/>
      <c r="AK128" s="881">
        <v>809291</v>
      </c>
      <c r="AL128" s="879"/>
      <c r="AM128" s="879"/>
      <c r="AN128" s="879"/>
      <c r="AO128" s="880"/>
      <c r="AP128" s="882"/>
      <c r="AQ128" s="883"/>
      <c r="AR128" s="883"/>
      <c r="AS128" s="883"/>
      <c r="AT128" s="884"/>
      <c r="AU128" s="282"/>
      <c r="AV128" s="282"/>
      <c r="AW128" s="282"/>
      <c r="AX128" s="885" t="s">
        <v>513</v>
      </c>
      <c r="AY128" s="886"/>
      <c r="AZ128" s="886"/>
      <c r="BA128" s="886"/>
      <c r="BB128" s="886"/>
      <c r="BC128" s="886"/>
      <c r="BD128" s="886"/>
      <c r="BE128" s="887"/>
      <c r="BF128" s="864" t="s">
        <v>466</v>
      </c>
      <c r="BG128" s="865"/>
      <c r="BH128" s="865"/>
      <c r="BI128" s="865"/>
      <c r="BJ128" s="865"/>
      <c r="BK128" s="865"/>
      <c r="BL128" s="888"/>
      <c r="BM128" s="864">
        <v>11.98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514</v>
      </c>
      <c r="CQ128" s="806"/>
      <c r="CR128" s="806"/>
      <c r="CS128" s="806"/>
      <c r="CT128" s="806"/>
      <c r="CU128" s="806"/>
      <c r="CV128" s="806"/>
      <c r="CW128" s="806"/>
      <c r="CX128" s="806"/>
      <c r="CY128" s="806"/>
      <c r="CZ128" s="806"/>
      <c r="DA128" s="806"/>
      <c r="DB128" s="806"/>
      <c r="DC128" s="806"/>
      <c r="DD128" s="806"/>
      <c r="DE128" s="806"/>
      <c r="DF128" s="807"/>
      <c r="DG128" s="868" t="s">
        <v>452</v>
      </c>
      <c r="DH128" s="869"/>
      <c r="DI128" s="869"/>
      <c r="DJ128" s="869"/>
      <c r="DK128" s="869"/>
      <c r="DL128" s="869" t="s">
        <v>467</v>
      </c>
      <c r="DM128" s="869"/>
      <c r="DN128" s="869"/>
      <c r="DO128" s="869"/>
      <c r="DP128" s="869"/>
      <c r="DQ128" s="869" t="s">
        <v>467</v>
      </c>
      <c r="DR128" s="869"/>
      <c r="DS128" s="869"/>
      <c r="DT128" s="869"/>
      <c r="DU128" s="869"/>
      <c r="DV128" s="870" t="s">
        <v>452</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515</v>
      </c>
      <c r="X129" s="855"/>
      <c r="Y129" s="855"/>
      <c r="Z129" s="856"/>
      <c r="AA129" s="857">
        <v>26693169</v>
      </c>
      <c r="AB129" s="858"/>
      <c r="AC129" s="858"/>
      <c r="AD129" s="858"/>
      <c r="AE129" s="859"/>
      <c r="AF129" s="860">
        <v>26862612</v>
      </c>
      <c r="AG129" s="858"/>
      <c r="AH129" s="858"/>
      <c r="AI129" s="858"/>
      <c r="AJ129" s="859"/>
      <c r="AK129" s="860">
        <v>26675421</v>
      </c>
      <c r="AL129" s="858"/>
      <c r="AM129" s="858"/>
      <c r="AN129" s="858"/>
      <c r="AO129" s="859"/>
      <c r="AP129" s="861"/>
      <c r="AQ129" s="862"/>
      <c r="AR129" s="862"/>
      <c r="AS129" s="862"/>
      <c r="AT129" s="863"/>
      <c r="AU129" s="284"/>
      <c r="AV129" s="284"/>
      <c r="AW129" s="284"/>
      <c r="AX129" s="827" t="s">
        <v>516</v>
      </c>
      <c r="AY129" s="828"/>
      <c r="AZ129" s="828"/>
      <c r="BA129" s="828"/>
      <c r="BB129" s="828"/>
      <c r="BC129" s="828"/>
      <c r="BD129" s="828"/>
      <c r="BE129" s="829"/>
      <c r="BF129" s="847" t="s">
        <v>452</v>
      </c>
      <c r="BG129" s="848"/>
      <c r="BH129" s="848"/>
      <c r="BI129" s="848"/>
      <c r="BJ129" s="848"/>
      <c r="BK129" s="848"/>
      <c r="BL129" s="849"/>
      <c r="BM129" s="847">
        <v>16.98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517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518</v>
      </c>
      <c r="X130" s="855"/>
      <c r="Y130" s="855"/>
      <c r="Z130" s="856"/>
      <c r="AA130" s="857">
        <v>5014664</v>
      </c>
      <c r="AB130" s="858"/>
      <c r="AC130" s="858"/>
      <c r="AD130" s="858"/>
      <c r="AE130" s="859"/>
      <c r="AF130" s="860">
        <v>5332633</v>
      </c>
      <c r="AG130" s="858"/>
      <c r="AH130" s="858"/>
      <c r="AI130" s="858"/>
      <c r="AJ130" s="859"/>
      <c r="AK130" s="860">
        <v>5495962</v>
      </c>
      <c r="AL130" s="858"/>
      <c r="AM130" s="858"/>
      <c r="AN130" s="858"/>
      <c r="AO130" s="859"/>
      <c r="AP130" s="861"/>
      <c r="AQ130" s="862"/>
      <c r="AR130" s="862"/>
      <c r="AS130" s="862"/>
      <c r="AT130" s="863"/>
      <c r="AU130" s="284"/>
      <c r="AV130" s="284"/>
      <c r="AW130" s="284"/>
      <c r="AX130" s="827" t="s">
        <v>519</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520</v>
      </c>
      <c r="X131" s="838"/>
      <c r="Y131" s="838"/>
      <c r="Z131" s="839"/>
      <c r="AA131" s="840">
        <v>21678505</v>
      </c>
      <c r="AB131" s="841"/>
      <c r="AC131" s="841"/>
      <c r="AD131" s="841"/>
      <c r="AE131" s="842"/>
      <c r="AF131" s="843">
        <v>21529979</v>
      </c>
      <c r="AG131" s="841"/>
      <c r="AH131" s="841"/>
      <c r="AI131" s="841"/>
      <c r="AJ131" s="842"/>
      <c r="AK131" s="843">
        <v>21179459</v>
      </c>
      <c r="AL131" s="841"/>
      <c r="AM131" s="841"/>
      <c r="AN131" s="841"/>
      <c r="AO131" s="842"/>
      <c r="AP131" s="844"/>
      <c r="AQ131" s="845"/>
      <c r="AR131" s="845"/>
      <c r="AS131" s="845"/>
      <c r="AT131" s="846"/>
      <c r="AU131" s="284"/>
      <c r="AV131" s="284"/>
      <c r="AW131" s="284"/>
      <c r="AX131" s="805" t="s">
        <v>521</v>
      </c>
      <c r="AY131" s="806"/>
      <c r="AZ131" s="806"/>
      <c r="BA131" s="806"/>
      <c r="BB131" s="806"/>
      <c r="BC131" s="806"/>
      <c r="BD131" s="806"/>
      <c r="BE131" s="807"/>
      <c r="BF131" s="808">
        <v>36.5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522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523</v>
      </c>
      <c r="W132" s="818"/>
      <c r="X132" s="818"/>
      <c r="Y132" s="818"/>
      <c r="Z132" s="819"/>
      <c r="AA132" s="820">
        <v>6.8568796599999997</v>
      </c>
      <c r="AB132" s="821"/>
      <c r="AC132" s="821"/>
      <c r="AD132" s="821"/>
      <c r="AE132" s="822"/>
      <c r="AF132" s="823">
        <v>6.5676608420000004</v>
      </c>
      <c r="AG132" s="821"/>
      <c r="AH132" s="821"/>
      <c r="AI132" s="821"/>
      <c r="AJ132" s="822"/>
      <c r="AK132" s="823">
        <v>6.6939670180000004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524</v>
      </c>
      <c r="W133" s="797"/>
      <c r="X133" s="797"/>
      <c r="Y133" s="797"/>
      <c r="Z133" s="798"/>
      <c r="AA133" s="799">
        <v>7.7</v>
      </c>
      <c r="AB133" s="800"/>
      <c r="AC133" s="800"/>
      <c r="AD133" s="800"/>
      <c r="AE133" s="801"/>
      <c r="AF133" s="799">
        <v>7</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J4pSsDzPXxe2NT07QoGBaa86KlGMq+Sj2p+SI+3Ske2GedWGr3y7uZsWyMqD3AMqifkQ2lFVEBRN5R3e1/Q5g==" saltValue="RUrhNU1/I8xZbZ/07oin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L/p/+eG95bB0CbmNBJ+yVWCQpV38V9LxNsXlDpLjQ3jvNJsOX+qHDbxWqpfwmzPGv28SyrUsc+Jb6zoSpu9A==" saltValue="WeeKubP+c9aNTcAAzt7S3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OpBEDVLJjO0y4zTdhXPFxrls1/Q57hIjmMOwi0H8ytGIFg5804W671Apc3c6FWJrH7HRbk/eqhtnVqQPTixMQ==" saltValue="J6m0BVnWLvmD7s4IyTHo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528</v>
      </c>
      <c r="AP7" s="303"/>
      <c r="AQ7" s="304" t="s">
        <v>529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530</v>
      </c>
      <c r="AQ8" s="310" t="s">
        <v>531</v>
      </c>
      <c r="AR8" s="311" t="s">
        <v>532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533</v>
      </c>
      <c r="AL9" s="1227"/>
      <c r="AM9" s="1227"/>
      <c r="AN9" s="1228"/>
      <c r="AO9" s="312">
        <v>7569835</v>
      </c>
      <c r="AP9" s="312">
        <v>80203</v>
      </c>
      <c r="AQ9" s="313">
        <v>62647</v>
      </c>
      <c r="AR9" s="314">
        <v>28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534</v>
      </c>
      <c r="AL10" s="1227"/>
      <c r="AM10" s="1227"/>
      <c r="AN10" s="1228"/>
      <c r="AO10" s="315">
        <v>554754</v>
      </c>
      <c r="AP10" s="315">
        <v>5878</v>
      </c>
      <c r="AQ10" s="316">
        <v>5968</v>
      </c>
      <c r="AR10" s="317">
        <v>-1.5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535</v>
      </c>
      <c r="AL11" s="1227"/>
      <c r="AM11" s="1227"/>
      <c r="AN11" s="1228"/>
      <c r="AO11" s="315">
        <v>18442</v>
      </c>
      <c r="AP11" s="315">
        <v>195</v>
      </c>
      <c r="AQ11" s="316">
        <v>5863</v>
      </c>
      <c r="AR11" s="317">
        <v>-96.7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536</v>
      </c>
      <c r="AL12" s="1227"/>
      <c r="AM12" s="1227"/>
      <c r="AN12" s="1228"/>
      <c r="AO12" s="315" t="s">
        <v>537</v>
      </c>
      <c r="AP12" s="315" t="s">
        <v>537</v>
      </c>
      <c r="AQ12" s="316">
        <v>1312</v>
      </c>
      <c r="AR12" s="317" t="s">
        <v>537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538</v>
      </c>
      <c r="AL13" s="1227"/>
      <c r="AM13" s="1227"/>
      <c r="AN13" s="1228"/>
      <c r="AO13" s="315" t="s">
        <v>537</v>
      </c>
      <c r="AP13" s="315" t="s">
        <v>537</v>
      </c>
      <c r="AQ13" s="316">
        <v>0</v>
      </c>
      <c r="AR13" s="317" t="s">
        <v>537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539</v>
      </c>
      <c r="AL14" s="1227"/>
      <c r="AM14" s="1227"/>
      <c r="AN14" s="1228"/>
      <c r="AO14" s="315">
        <v>107471</v>
      </c>
      <c r="AP14" s="315">
        <v>1139</v>
      </c>
      <c r="AQ14" s="316">
        <v>2308</v>
      </c>
      <c r="AR14" s="317">
        <v>-50.6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540</v>
      </c>
      <c r="AL15" s="1227"/>
      <c r="AM15" s="1227"/>
      <c r="AN15" s="1228"/>
      <c r="AO15" s="315">
        <v>28046</v>
      </c>
      <c r="AP15" s="315">
        <v>297</v>
      </c>
      <c r="AQ15" s="316">
        <v>1635</v>
      </c>
      <c r="AR15" s="317">
        <v>-81.8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541</v>
      </c>
      <c r="AL16" s="1230"/>
      <c r="AM16" s="1230"/>
      <c r="AN16" s="1231"/>
      <c r="AO16" s="315">
        <v>-646632</v>
      </c>
      <c r="AP16" s="315">
        <v>-6851</v>
      </c>
      <c r="AQ16" s="316">
        <v>-5106</v>
      </c>
      <c r="AR16" s="317">
        <v>34.200000000000003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7631916</v>
      </c>
      <c r="AP17" s="315">
        <v>80860</v>
      </c>
      <c r="AQ17" s="316">
        <v>74627</v>
      </c>
      <c r="AR17" s="317">
        <v>8.4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543</v>
      </c>
      <c r="AP20" s="323" t="s">
        <v>544</v>
      </c>
      <c r="AQ20" s="324" t="s">
        <v>545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546</v>
      </c>
      <c r="AL21" s="1224"/>
      <c r="AM21" s="1224"/>
      <c r="AN21" s="1225"/>
      <c r="AO21" s="327">
        <v>8.83</v>
      </c>
      <c r="AP21" s="328">
        <v>7.32</v>
      </c>
      <c r="AQ21" s="329">
        <v>1.51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547</v>
      </c>
      <c r="AL22" s="1224"/>
      <c r="AM22" s="1224"/>
      <c r="AN22" s="1225"/>
      <c r="AO22" s="332">
        <v>98.3</v>
      </c>
      <c r="AP22" s="333">
        <v>98.6</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528</v>
      </c>
      <c r="AP30" s="303"/>
      <c r="AQ30" s="304" t="s">
        <v>529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530</v>
      </c>
      <c r="AQ31" s="310" t="s">
        <v>531</v>
      </c>
      <c r="AR31" s="311" t="s">
        <v>532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551</v>
      </c>
      <c r="AL32" s="1215"/>
      <c r="AM32" s="1215"/>
      <c r="AN32" s="1216"/>
      <c r="AO32" s="342">
        <v>6006343</v>
      </c>
      <c r="AP32" s="342">
        <v>63637</v>
      </c>
      <c r="AQ32" s="343">
        <v>39505</v>
      </c>
      <c r="AR32" s="344">
        <v>61.1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552</v>
      </c>
      <c r="AL33" s="1215"/>
      <c r="AM33" s="1215"/>
      <c r="AN33" s="1216"/>
      <c r="AO33" s="342" t="s">
        <v>537</v>
      </c>
      <c r="AP33" s="342" t="s">
        <v>537</v>
      </c>
      <c r="AQ33" s="343" t="s">
        <v>537</v>
      </c>
      <c r="AR33" s="344" t="s">
        <v>537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553</v>
      </c>
      <c r="AL34" s="1215"/>
      <c r="AM34" s="1215"/>
      <c r="AN34" s="1216"/>
      <c r="AO34" s="342" t="s">
        <v>537</v>
      </c>
      <c r="AP34" s="342" t="s">
        <v>537</v>
      </c>
      <c r="AQ34" s="343">
        <v>56</v>
      </c>
      <c r="AR34" s="344" t="s">
        <v>537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554</v>
      </c>
      <c r="AL35" s="1215"/>
      <c r="AM35" s="1215"/>
      <c r="AN35" s="1216"/>
      <c r="AO35" s="342">
        <v>1671634</v>
      </c>
      <c r="AP35" s="342">
        <v>17711</v>
      </c>
      <c r="AQ35" s="343">
        <v>13645</v>
      </c>
      <c r="AR35" s="344">
        <v>29.8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555</v>
      </c>
      <c r="AL36" s="1215"/>
      <c r="AM36" s="1215"/>
      <c r="AN36" s="1216"/>
      <c r="AO36" s="342">
        <v>11424</v>
      </c>
      <c r="AP36" s="342">
        <v>121</v>
      </c>
      <c r="AQ36" s="343">
        <v>1726</v>
      </c>
      <c r="AR36" s="344">
        <v>-93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556</v>
      </c>
      <c r="AL37" s="1215"/>
      <c r="AM37" s="1215"/>
      <c r="AN37" s="1216"/>
      <c r="AO37" s="342">
        <v>33294</v>
      </c>
      <c r="AP37" s="342">
        <v>353</v>
      </c>
      <c r="AQ37" s="343">
        <v>663</v>
      </c>
      <c r="AR37" s="344">
        <v>-46.8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557</v>
      </c>
      <c r="AL38" s="1218"/>
      <c r="AM38" s="1218"/>
      <c r="AN38" s="1219"/>
      <c r="AO38" s="345">
        <v>304</v>
      </c>
      <c r="AP38" s="345">
        <v>3</v>
      </c>
      <c r="AQ38" s="346">
        <v>1</v>
      </c>
      <c r="AR38" s="334">
        <v>200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558</v>
      </c>
      <c r="AL39" s="1218"/>
      <c r="AM39" s="1218"/>
      <c r="AN39" s="1219"/>
      <c r="AO39" s="342">
        <v>-809291</v>
      </c>
      <c r="AP39" s="342">
        <v>-8574</v>
      </c>
      <c r="AQ39" s="343">
        <v>-5573</v>
      </c>
      <c r="AR39" s="344">
        <v>53.8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559</v>
      </c>
      <c r="AL40" s="1215"/>
      <c r="AM40" s="1215"/>
      <c r="AN40" s="1216"/>
      <c r="AO40" s="342">
        <v>-5495962</v>
      </c>
      <c r="AP40" s="342">
        <v>-58230</v>
      </c>
      <c r="AQ40" s="343">
        <v>-36518</v>
      </c>
      <c r="AR40" s="344">
        <v>59.5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1417746</v>
      </c>
      <c r="AP41" s="342">
        <v>15021</v>
      </c>
      <c r="AQ41" s="343">
        <v>13504</v>
      </c>
      <c r="AR41" s="344">
        <v>11.2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561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528</v>
      </c>
      <c r="AN49" s="1209" t="s">
        <v>563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564</v>
      </c>
      <c r="AO50" s="359" t="s">
        <v>565</v>
      </c>
      <c r="AP50" s="360" t="s">
        <v>566</v>
      </c>
      <c r="AQ50" s="361" t="s">
        <v>567</v>
      </c>
      <c r="AR50" s="362" t="s">
        <v>568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569</v>
      </c>
      <c r="AL51" s="355"/>
      <c r="AM51" s="363">
        <v>6904926</v>
      </c>
      <c r="AN51" s="364">
        <v>69937</v>
      </c>
      <c r="AO51" s="365">
        <v>-7.4</v>
      </c>
      <c r="AP51" s="366">
        <v>53605</v>
      </c>
      <c r="AQ51" s="367">
        <v>5.4</v>
      </c>
      <c r="AR51" s="368">
        <v>-12.8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570</v>
      </c>
      <c r="AM52" s="371">
        <v>3983792</v>
      </c>
      <c r="AN52" s="372">
        <v>40350</v>
      </c>
      <c r="AO52" s="373">
        <v>25.1</v>
      </c>
      <c r="AP52" s="374">
        <v>28343</v>
      </c>
      <c r="AQ52" s="375">
        <v>11.7</v>
      </c>
      <c r="AR52" s="376">
        <v>13.4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571</v>
      </c>
      <c r="AL53" s="355"/>
      <c r="AM53" s="363">
        <v>7745129</v>
      </c>
      <c r="AN53" s="364">
        <v>79135</v>
      </c>
      <c r="AO53" s="365">
        <v>13.2</v>
      </c>
      <c r="AP53" s="366">
        <v>92247</v>
      </c>
      <c r="AQ53" s="367">
        <v>72.099999999999994</v>
      </c>
      <c r="AR53" s="368">
        <v>-58.9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570</v>
      </c>
      <c r="AM54" s="371">
        <v>3894998</v>
      </c>
      <c r="AN54" s="372">
        <v>39797</v>
      </c>
      <c r="AO54" s="373">
        <v>-1.4</v>
      </c>
      <c r="AP54" s="374">
        <v>37204</v>
      </c>
      <c r="AQ54" s="375">
        <v>31.3</v>
      </c>
      <c r="AR54" s="376">
        <v>-32.700000000000003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572</v>
      </c>
      <c r="AL55" s="355"/>
      <c r="AM55" s="363">
        <v>10863618</v>
      </c>
      <c r="AN55" s="364">
        <v>111986</v>
      </c>
      <c r="AO55" s="365">
        <v>41.5</v>
      </c>
      <c r="AP55" s="366">
        <v>57295</v>
      </c>
      <c r="AQ55" s="367">
        <v>-37.9</v>
      </c>
      <c r="AR55" s="368">
        <v>79.400000000000006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570</v>
      </c>
      <c r="AM56" s="371">
        <v>6830603</v>
      </c>
      <c r="AN56" s="372">
        <v>70412</v>
      </c>
      <c r="AO56" s="373">
        <v>76.900000000000006</v>
      </c>
      <c r="AP56" s="374">
        <v>32771</v>
      </c>
      <c r="AQ56" s="375">
        <v>-11.9</v>
      </c>
      <c r="AR56" s="376">
        <v>88.8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573</v>
      </c>
      <c r="AL57" s="355"/>
      <c r="AM57" s="363">
        <v>5632484</v>
      </c>
      <c r="AN57" s="364">
        <v>58864</v>
      </c>
      <c r="AO57" s="365">
        <v>-47.4</v>
      </c>
      <c r="AP57" s="366">
        <v>54110</v>
      </c>
      <c r="AQ57" s="367">
        <v>-5.6</v>
      </c>
      <c r="AR57" s="368">
        <v>-41.8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570</v>
      </c>
      <c r="AM58" s="371">
        <v>3698157</v>
      </c>
      <c r="AN58" s="372">
        <v>38648</v>
      </c>
      <c r="AO58" s="373">
        <v>-45.1</v>
      </c>
      <c r="AP58" s="374">
        <v>30620</v>
      </c>
      <c r="AQ58" s="375">
        <v>-6.6</v>
      </c>
      <c r="AR58" s="376">
        <v>-38.5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574</v>
      </c>
      <c r="AL59" s="355"/>
      <c r="AM59" s="363">
        <v>6346907</v>
      </c>
      <c r="AN59" s="364">
        <v>67246</v>
      </c>
      <c r="AO59" s="365">
        <v>14.2</v>
      </c>
      <c r="AP59" s="366">
        <v>54684</v>
      </c>
      <c r="AQ59" s="367">
        <v>1.1000000000000001</v>
      </c>
      <c r="AR59" s="368">
        <v>13.1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570</v>
      </c>
      <c r="AM60" s="371">
        <v>4391697</v>
      </c>
      <c r="AN60" s="372">
        <v>46530</v>
      </c>
      <c r="AO60" s="373">
        <v>20.399999999999999</v>
      </c>
      <c r="AP60" s="374">
        <v>32829</v>
      </c>
      <c r="AQ60" s="375">
        <v>7.2</v>
      </c>
      <c r="AR60" s="376">
        <v>13.2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575</v>
      </c>
      <c r="AL61" s="377"/>
      <c r="AM61" s="378">
        <v>7498613</v>
      </c>
      <c r="AN61" s="379">
        <v>77434</v>
      </c>
      <c r="AO61" s="380">
        <v>2.8</v>
      </c>
      <c r="AP61" s="381">
        <v>62388</v>
      </c>
      <c r="AQ61" s="382">
        <v>7</v>
      </c>
      <c r="AR61" s="368">
        <v>-4.2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570</v>
      </c>
      <c r="AM62" s="371">
        <v>4559849</v>
      </c>
      <c r="AN62" s="372">
        <v>47147</v>
      </c>
      <c r="AO62" s="373">
        <v>15.2</v>
      </c>
      <c r="AP62" s="374">
        <v>32353</v>
      </c>
      <c r="AQ62" s="375">
        <v>6.3</v>
      </c>
      <c r="AR62" s="376">
        <v>8.9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3a3GhajmRKcSs52+LASTg/blZvtSJpUZ1vIKdUy8UhAFBrFjxmM3edyHSQGc4F7eAR0+54lvMqAqm+rUqS5AA==" saltValue="kVwbpQ6bJ3pN1fliv8ex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Nhv+Pv1bPMqSXLpTHh6mHho70wWiIrW7WeV5XezDkBc8+57sKHTz7GBxfSGG7pskG84eGubvXhsEmH95cYt/w==" saltValue="mXPbfTcmiBNS4WFSEIG4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Hv2Rq1k0VLXQm1Sgx1AtDbjMJuTiXZK8OImVin5/6T6LPe0HoetdVJfo8oXcJmG6nVJh6YvP2ODhLHkyhSVxg==" saltValue="PPCj39Ijw7DOFoGsAW6z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579</v>
      </c>
      <c r="G46" s="8" t="s">
        <v>580</v>
      </c>
      <c r="H46" s="8" t="s">
        <v>581</v>
      </c>
      <c r="I46" s="8" t="s">
        <v>582</v>
      </c>
      <c r="J46" s="9" t="s">
        <v>583</v>
      </c>
    </row>
    <row r="47" spans="2:10" ht="57.75" customHeight="1">
      <c r="B47" s="10"/>
      <c r="C47" s="1232" t="s">
        <v>3</v>
      </c>
      <c r="D47" s="1232"/>
      <c r="E47" s="1233"/>
      <c r="F47" s="11">
        <v>21.71</v>
      </c>
      <c r="G47" s="12">
        <v>21.63</v>
      </c>
      <c r="H47" s="12">
        <v>21.93</v>
      </c>
      <c r="I47" s="12">
        <v>21.81</v>
      </c>
      <c r="J47" s="13">
        <v>21.98</v>
      </c>
    </row>
    <row r="48" spans="2:10" ht="57.75" customHeight="1">
      <c r="B48" s="14"/>
      <c r="C48" s="1234" t="s">
        <v>4</v>
      </c>
      <c r="D48" s="1234"/>
      <c r="E48" s="1235"/>
      <c r="F48" s="15">
        <v>2.13</v>
      </c>
      <c r="G48" s="16">
        <v>3.32</v>
      </c>
      <c r="H48" s="16">
        <v>2.63</v>
      </c>
      <c r="I48" s="16">
        <v>1.74</v>
      </c>
      <c r="J48" s="17">
        <v>2.13</v>
      </c>
    </row>
    <row r="49" spans="2:10" ht="57.75" customHeight="1" thickBot="1">
      <c r="B49" s="18"/>
      <c r="C49" s="1236" t="s">
        <v>5</v>
      </c>
      <c r="D49" s="1236"/>
      <c r="E49" s="1237"/>
      <c r="F49" s="19">
        <v>9.02</v>
      </c>
      <c r="G49" s="20">
        <v>4.33</v>
      </c>
      <c r="H49" s="20">
        <v>3.33</v>
      </c>
      <c r="I49" s="20">
        <v>4.6900000000000004</v>
      </c>
      <c r="J49" s="21">
        <v>2.4</v>
      </c>
    </row>
    <row r="50" spans="2:10" ht="13.5" customHeight="1"/>
    <row r="51" spans="2:10" ht="13.5" hidden="1" customHeight="1"/>
    <row r="52" spans="2:10" ht="13.5" hidden="1" customHeight="1"/>
    <row r="53" spans="2:10" ht="13.5" hidden="1" customHeight="1"/>
  </sheetData>
  <sheetProtection algorithmName="SHA-512" hashValue="cVKfgGyUXUTzfL4gEDoxu3iC0g3OPOys+3XH6bfJzdoK/HzrpI524i5VzXRsPfUBEX888t/aUNnBtLOLv3K2nQ==" saltValue="J4ucCcSNqavPrzN5QzJo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岩崎 孝志</cp:lastModifiedBy>
  <cp:lastPrinted>2020-09-02T07:58:26Z</cp:lastPrinted>
  <dcterms:created xsi:type="dcterms:W3CDTF">2020-02-10T05:21:59Z</dcterms:created>
  <dcterms:modified xsi:type="dcterms:W3CDTF">2020-09-30T04:25:04Z</dcterms:modified>
  <cp:category/>
</cp:coreProperties>
</file>